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a\Desktop\"/>
    </mc:Choice>
  </mc:AlternateContent>
  <xr:revisionPtr revIDLastSave="0" documentId="8_{F0281D97-8FDD-4526-91B1-061A900AE7E2}" xr6:coauthVersionLast="47" xr6:coauthVersionMax="47" xr10:uidLastSave="{00000000-0000-0000-0000-000000000000}"/>
  <bookViews>
    <workbookView xWindow="1185" yWindow="2505" windowWidth="13125" windowHeight="13605" tabRatio="783" firstSheet="1" activeTab="3" xr2:uid="{00000000-000D-0000-FFFF-FFFF00000000}"/>
  </bookViews>
  <sheets>
    <sheet name="CoverPage" sheetId="18" r:id="rId1"/>
    <sheet name="Balance Sheet" sheetId="19" r:id="rId2"/>
    <sheet name="Stmt of Govt Operations" sheetId="24" r:id="rId3"/>
    <sheet name="Sources &amp; Uses of Cash" sheetId="25" r:id="rId4"/>
    <sheet name="Control" sheetId="16" state="hidden" r:id="rId5"/>
    <sheet name="Report Form" sheetId="22" state="hidden" r:id="rId6"/>
  </sheets>
  <externalReferences>
    <externalReference r:id="rId7"/>
  </externalReferences>
  <definedNames>
    <definedName name="Range_CashAccrual">#REF!</definedName>
    <definedName name="Range_Cover">#REF!</definedName>
    <definedName name="Range_CoverShadow" localSheetId="4">Control!$C$5:$J$10</definedName>
    <definedName name="Range_CoverShadow">#REF!</definedName>
    <definedName name="Range_DataSectors" localSheetId="4">Control!#REF!</definedName>
    <definedName name="Range_DataSectors">#REF!</definedName>
    <definedName name="Range_RangeNames" localSheetId="4">Control!$D$2:$E$2</definedName>
    <definedName name="Range_RangeNames">#REF!</definedName>
    <definedName name="Range_ReportControl">#REF!</definedName>
    <definedName name="Range_SheetNames" localSheetId="4">Control!$D$13:$E$14</definedName>
    <definedName name="Range_SheetNames">#REF!</definedName>
    <definedName name="Range_StatementI">#REF!</definedName>
    <definedName name="Range_StatementII">#REF!</definedName>
    <definedName name="Range_Table1">#REF!</definedName>
    <definedName name="Range_Table2">#REF!</definedName>
    <definedName name="Range_Table3">#REF!</definedName>
    <definedName name="Range_Table4">#REF!</definedName>
    <definedName name="Range_Table5">#REF!</definedName>
    <definedName name="Range_Table6">#REF!</definedName>
    <definedName name="Range_Table7">#REF!</definedName>
    <definedName name="Range_Table8">#REF!</definedName>
    <definedName name="Range_Table9">#REF!</definedName>
    <definedName name="Range_TSStatementI">#REF!</definedName>
    <definedName name="Range_TSStatementII">#REF!</definedName>
    <definedName name="Range_TSTable1">#REF!</definedName>
    <definedName name="Range_TSTable2">#REF!</definedName>
    <definedName name="Range_TSTable3">#REF!</definedName>
    <definedName name="Range_TSTable4">#REF!</definedName>
    <definedName name="Range_TSTable5">#REF!</definedName>
    <definedName name="Range_TSTable6">#REF!</definedName>
    <definedName name="Range_TSTable7">#REF!</definedName>
    <definedName name="Range_TSTable8">#REF!</definedName>
    <definedName name="Range_TSTable9">#REF!</definedName>
    <definedName name="Reporting_Country_Code">[1]Coverpage!$I$9</definedName>
    <definedName name="Reporting_Country_Name">[1]Coverpage!$I$8</definedName>
    <definedName name="Reporting_Scale_Name">[1]Coverpage!$I$13</definedName>
    <definedName name="Reporting_Sector_Code">'[1]Report Form'!$I$9</definedName>
    <definedName name="Reporting_Sector_Name">'[1]Report Form'!$I$10</definedName>
    <definedName name="XDO_?DATA006_S1_202?">'Balance Sheet'!#REF!</definedName>
    <definedName name="_xlnm.Print_Titles" localSheetId="1">'Balance Sheet'!$A:$D,'Balance Sheet'!$1:$5</definedName>
    <definedName name="_xlnm.Print_Titles" localSheetId="3">'Sources &amp; Uses of Cash'!$A:$B,'Sources &amp; Uses of Cash'!$1:$5</definedName>
    <definedName name="_xlnm.Print_Titles" localSheetId="2">'Stmt of Govt Operations'!$A:$C,'Stmt of Govt Operations'!$1:$5</definedName>
    <definedName name="_xlnm.Print_Area" localSheetId="1">'Balance Sheet'!$A$1:$H$36</definedName>
    <definedName name="_xlnm.Print_Area" localSheetId="0">CoverPage!$B$1:$N$19</definedName>
    <definedName name="_xlnm.Print_Area" localSheetId="3">'Sources &amp; Uses of Cash'!$A$1:$G$59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2" i="25" l="1"/>
  <c r="G30" i="25"/>
  <c r="G26" i="25"/>
  <c r="G17" i="25"/>
  <c r="G7" i="25"/>
  <c r="G6" i="25" s="1"/>
  <c r="H46" i="24"/>
  <c r="H33" i="24"/>
  <c r="H28" i="24"/>
  <c r="H17" i="24"/>
  <c r="H7" i="24"/>
  <c r="H6" i="24" s="1"/>
  <c r="H21" i="19"/>
  <c r="H8" i="19"/>
  <c r="H35" i="19" l="1"/>
  <c r="H32" i="24"/>
  <c r="H59" i="24"/>
  <c r="H27" i="24"/>
  <c r="G59" i="25"/>
  <c r="G29" i="25"/>
  <c r="G57" i="25" s="1"/>
  <c r="G55" i="25"/>
  <c r="G25" i="25"/>
  <c r="H6" i="19"/>
  <c r="G1" i="25"/>
  <c r="H1" i="19" l="1"/>
  <c r="B4" i="25" l="1"/>
  <c r="A4" i="25"/>
  <c r="C4" i="19"/>
  <c r="B4" i="19"/>
  <c r="C4" i="24"/>
  <c r="B4" i="24"/>
  <c r="I11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TWickens</author>
    <author>veswaran</author>
  </authors>
  <commentList>
    <comment ref="I8" authorId="0" shapeId="0" xr:uid="{00000000-0006-0000-0000-000001000000}">
      <text>
        <r>
          <rPr>
            <sz val="8"/>
            <rFont val="Tahoma"/>
            <family val="2"/>
          </rPr>
          <t xml:space="preserve">Country name only needs to be entered here and it will appear on every subsequent page
</t>
        </r>
      </text>
    </comment>
    <comment ref="I9" authorId="0" shapeId="0" xr:uid="{00000000-0006-0000-0000-000002000000}">
      <text>
        <r>
          <rPr>
            <sz val="8"/>
            <rFont val="Tahoma"/>
            <family val="2"/>
          </rPr>
          <t xml:space="preserve">Code only needs to be entered here and it will appear on every subsequent page
</t>
        </r>
      </text>
    </comment>
    <comment ref="I12" authorId="1" shapeId="0" xr:uid="{00000000-0006-0000-0000-000003000000}">
      <text>
        <r>
          <rPr>
            <sz val="9"/>
            <rFont val="Tahoma"/>
            <family val="2"/>
          </rPr>
          <t>Units of currency only need to be entered here and it will appear on every subsequent page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TWickens</author>
  </authors>
  <commentList>
    <comment ref="D5" authorId="0" shapeId="0" xr:uid="{00000000-0006-0000-0400-000001000000}">
      <text>
        <r>
          <rPr>
            <sz val="8"/>
            <color indexed="81"/>
            <rFont val="Tahoma"/>
            <family val="2"/>
          </rPr>
          <t xml:space="preserve">Code only needs to be entered here and it will appear on every subsequent page
</t>
        </r>
      </text>
    </comment>
    <comment ref="D7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Country name only needs to be entered here and it will appear on every subsequent page
</t>
        </r>
      </text>
    </comment>
    <comment ref="D9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Units of currency and year ending only need to be entered here and it will appear on every subsequent page
</t>
        </r>
      </text>
    </comment>
  </commentList>
</comments>
</file>

<file path=xl/sharedStrings.xml><?xml version="1.0" encoding="utf-8"?>
<sst xmlns="http://schemas.openxmlformats.org/spreadsheetml/2006/main" count="223" uniqueCount="126">
  <si>
    <t>RangeNames</t>
  </si>
  <si>
    <t>CtyName</t>
  </si>
  <si>
    <t>CtyCode</t>
  </si>
  <si>
    <t>UnitYearEnd</t>
  </si>
  <si>
    <t>Sheet Names</t>
  </si>
  <si>
    <t>NoData</t>
  </si>
  <si>
    <t>CoverPage</t>
  </si>
  <si>
    <t>Balance Sheet (BA)TS</t>
  </si>
  <si>
    <t>Balance Sheet (BA)</t>
  </si>
  <si>
    <t>Range_TSBalanceSheetBA</t>
  </si>
  <si>
    <t>CIO</t>
  </si>
  <si>
    <t>CSD</t>
  </si>
  <si>
    <t>32x</t>
  </si>
  <si>
    <t>321x</t>
  </si>
  <si>
    <t>322x</t>
  </si>
  <si>
    <t>NFB</t>
  </si>
  <si>
    <t>NCB</t>
  </si>
  <si>
    <t>CSDz</t>
  </si>
  <si>
    <t>GOB</t>
  </si>
  <si>
    <t>NOB</t>
  </si>
  <si>
    <t>NLB</t>
  </si>
  <si>
    <t>NLBz</t>
  </si>
  <si>
    <t>2M</t>
  </si>
  <si>
    <t/>
  </si>
  <si>
    <t>6M3</t>
  </si>
  <si>
    <t>6M2</t>
  </si>
  <si>
    <t>Range_BalanceSheetBA</t>
  </si>
  <si>
    <t>992BBS2008-04-03T06:22:58.253</t>
  </si>
  <si>
    <t>Government Finance High Frequency Questionnaire</t>
  </si>
  <si>
    <t>STATISTICAL TABLES</t>
  </si>
  <si>
    <t>ALL_SECTORS</t>
  </si>
  <si>
    <t>Country name:</t>
  </si>
  <si>
    <t>Russian Federation</t>
  </si>
  <si>
    <t>Country code:</t>
  </si>
  <si>
    <t>Currency:</t>
  </si>
  <si>
    <t>Domestic Currency</t>
  </si>
  <si>
    <t>Sector / Level of Government:</t>
  </si>
  <si>
    <t>REPORTING_CURRENCY</t>
  </si>
  <si>
    <t>Currency Name:</t>
  </si>
  <si>
    <t>Russian Rubles (RUB)</t>
  </si>
  <si>
    <t>Magnitude:</t>
  </si>
  <si>
    <t>Billion</t>
  </si>
  <si>
    <t>FISCAL_END_MONTH</t>
  </si>
  <si>
    <t>Year ending (month):</t>
  </si>
  <si>
    <t>December</t>
  </si>
  <si>
    <t>FISCAL_END_DAY</t>
  </si>
  <si>
    <t>Year ending (day):</t>
  </si>
  <si>
    <t>31st</t>
  </si>
  <si>
    <t>Balance Sheet</t>
  </si>
  <si>
    <t>Net Worth</t>
  </si>
  <si>
    <t>Nonfinancial Assets</t>
  </si>
  <si>
    <t xml:space="preserve">Financial assets </t>
  </si>
  <si>
    <t>Monetary gold and SDRs</t>
  </si>
  <si>
    <t>Currency and deposits</t>
  </si>
  <si>
    <t>Loans</t>
  </si>
  <si>
    <t>Equity and investment fund shares</t>
  </si>
  <si>
    <t>Insurance, pension, and standardized guarantee schemes</t>
  </si>
  <si>
    <t>Financial derivatives and employee stock options</t>
  </si>
  <si>
    <t>Other accounts receivable</t>
  </si>
  <si>
    <t xml:space="preserve">Liabilities </t>
  </si>
  <si>
    <t>Other accounts payable</t>
  </si>
  <si>
    <t>Net financial worth [62-63]</t>
  </si>
  <si>
    <t>Gross debt at market value</t>
  </si>
  <si>
    <t xml:space="preserve">Revenue </t>
  </si>
  <si>
    <t xml:space="preserve">Taxes </t>
  </si>
  <si>
    <t>Taxes on income, profits, and capital gains</t>
  </si>
  <si>
    <t>Taxes on payroll &amp; workforce</t>
  </si>
  <si>
    <t>Taxes on property</t>
  </si>
  <si>
    <t>Taxes on goods &amp; services</t>
  </si>
  <si>
    <t>Taxes on international trade &amp; transactions</t>
  </si>
  <si>
    <t>Other taxes</t>
  </si>
  <si>
    <t xml:space="preserve">Social contributions </t>
  </si>
  <si>
    <t xml:space="preserve">Grants </t>
  </si>
  <si>
    <t xml:space="preserve">Other revenue </t>
  </si>
  <si>
    <t xml:space="preserve">Expense </t>
  </si>
  <si>
    <t>Compensation of employees</t>
  </si>
  <si>
    <t xml:space="preserve">Use of goods &amp; services </t>
  </si>
  <si>
    <t xml:space="preserve">Consumption of fixed capital </t>
  </si>
  <si>
    <t xml:space="preserve">Interest </t>
  </si>
  <si>
    <t xml:space="preserve">Subsidies </t>
  </si>
  <si>
    <t xml:space="preserve">Social benefits </t>
  </si>
  <si>
    <t xml:space="preserve">Other expense </t>
  </si>
  <si>
    <t xml:space="preserve">Gross operating balance [1-2+23] </t>
  </si>
  <si>
    <t xml:space="preserve">Net operating balance [1-2] </t>
  </si>
  <si>
    <t>Net acquisition of nonfinancial assets</t>
  </si>
  <si>
    <t>Acquisition of nonfinancial assets</t>
  </si>
  <si>
    <t>Disposal of nonfinancial assets</t>
  </si>
  <si>
    <t>Consumption of fixed capital  [=23]</t>
  </si>
  <si>
    <t xml:space="preserve">Net lending / borrowing [1-2-31 = 1-2M] </t>
  </si>
  <si>
    <t>Net acquisition of financial assets</t>
  </si>
  <si>
    <t>Net incurrence of liabilities</t>
  </si>
  <si>
    <t>Cash receipts from operating activities</t>
  </si>
  <si>
    <t xml:space="preserve">Other receipts </t>
  </si>
  <si>
    <t>Cash payments for operating activities</t>
  </si>
  <si>
    <t xml:space="preserve">Purchases of goods &amp; services </t>
  </si>
  <si>
    <t xml:space="preserve">Other payments </t>
  </si>
  <si>
    <t xml:space="preserve">Net cash inflow from operating activities [1-2] </t>
  </si>
  <si>
    <t>Net cash outflow: investments in nonfinancial assets</t>
  </si>
  <si>
    <t>Purchases of nonfinancial assets</t>
  </si>
  <si>
    <t>Sales of nonfinancial assets</t>
  </si>
  <si>
    <t xml:space="preserve">Cash surplus / deficit [1-2-31 = 1-2M] </t>
  </si>
  <si>
    <t>Net acquisition of financial assets other than cash</t>
  </si>
  <si>
    <t xml:space="preserve">Net cash inflow from financing activities [-32x+33] </t>
  </si>
  <si>
    <t>Net change in the stock of cash [=3202]</t>
  </si>
  <si>
    <t>Memorandum item:</t>
  </si>
  <si>
    <t xml:space="preserve">Total cash expenditure [2+31] </t>
  </si>
  <si>
    <t>Statement of Govt. Operations</t>
  </si>
  <si>
    <t>by instrument</t>
  </si>
  <si>
    <t>Debt Securities</t>
  </si>
  <si>
    <t>by debtor</t>
  </si>
  <si>
    <t>Domestic</t>
  </si>
  <si>
    <t>Foreign</t>
  </si>
  <si>
    <t>Special Drawing Rights (SDRs)</t>
  </si>
  <si>
    <t>by creditor</t>
  </si>
  <si>
    <t>Statistical discrepancy [32 - 33 - NLB]</t>
  </si>
  <si>
    <t>Total expenditure [2+31]</t>
  </si>
  <si>
    <t>In Billions of Russian Rubles (RUB) / Fiscal year ends December 31st</t>
  </si>
  <si>
    <t xml:space="preserve">Debt Securities </t>
  </si>
  <si>
    <t>Memorandum items:</t>
  </si>
  <si>
    <t>Statistical discrepancy [32x-33+NCB-CSD]</t>
  </si>
  <si>
    <t>Statement of Sources &amp; Uses of Cash</t>
  </si>
  <si>
    <t>General Government</t>
  </si>
  <si>
    <t>2025Q1</t>
  </si>
  <si>
    <t>2025Q2</t>
  </si>
  <si>
    <t>2025Q3</t>
  </si>
  <si>
    <t>2025Q4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</si>
</sst>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00"/>
    <numFmt numFmtId="166" formatCode="#,##0.000000"/>
  </numFmts>
  <fonts count="74" x14ac:knownFonts="1">
    <font>
      <sz val="10"/>
      <name val="Times New Roman"/>
    </font>
    <font>
      <sz val="8"/>
      <color indexed="81"/>
      <name val="Tahoma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23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8"/>
      <color indexed="12"/>
      <name val="Arial"/>
      <family val="2"/>
    </font>
    <font>
      <sz val="7"/>
      <name val="Arial"/>
      <family val="2"/>
    </font>
    <font>
      <b/>
      <sz val="8"/>
      <color indexed="17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sz val="7.5"/>
      <name val="Arial"/>
      <family val="2"/>
    </font>
    <font>
      <b/>
      <sz val="13"/>
      <color indexed="48"/>
      <name val="Arial"/>
      <family val="2"/>
    </font>
    <font>
      <b/>
      <sz val="7"/>
      <color indexed="48"/>
      <name val="Arial"/>
      <family val="2"/>
    </font>
    <font>
      <sz val="10"/>
      <color indexed="4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3"/>
      <color indexed="12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u/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</font>
    <font>
      <sz val="10"/>
      <name val="Times New Roman"/>
      <family val="1"/>
      <charset val="204"/>
    </font>
    <font>
      <b/>
      <i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Segoe UI"/>
      <family val="2"/>
    </font>
    <font>
      <b/>
      <sz val="16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sz val="7.5"/>
      <name val="Segoe UI"/>
      <family val="2"/>
    </font>
    <font>
      <sz val="12"/>
      <name val="Segoe UI"/>
      <family val="2"/>
    </font>
    <font>
      <sz val="9"/>
      <name val="Segoe UI"/>
      <family val="2"/>
    </font>
    <font>
      <sz val="8"/>
      <name val="Tahoma"/>
      <family val="2"/>
    </font>
    <font>
      <sz val="9"/>
      <name val="Tahoma"/>
      <family val="2"/>
    </font>
    <font>
      <sz val="10"/>
      <name val="Times New Roman"/>
      <family val="2"/>
    </font>
    <font>
      <b/>
      <sz val="14"/>
      <name val="Arial"/>
      <family val="2"/>
    </font>
    <font>
      <i/>
      <u/>
      <sz val="8"/>
      <name val="Arial"/>
      <family val="2"/>
    </font>
    <font>
      <b/>
      <sz val="10"/>
      <name val="Segoe UI"/>
      <family val="2"/>
    </font>
    <font>
      <b/>
      <sz val="9"/>
      <name val="Segoe UI"/>
      <family val="2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0"/>
      <color theme="10"/>
      <name val="Times New Roman"/>
      <family val="1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56" fillId="4" borderId="0" applyNumberFormat="0" applyBorder="0" applyAlignment="0" applyProtection="0"/>
    <xf numFmtId="0" fontId="56" fillId="5" borderId="0" applyNumberFormat="0" applyBorder="0" applyAlignment="0" applyProtection="0"/>
    <xf numFmtId="0" fontId="56" fillId="6" borderId="0" applyNumberFormat="0" applyBorder="0" applyAlignment="0" applyProtection="0"/>
    <xf numFmtId="0" fontId="56" fillId="7" borderId="0" applyNumberFormat="0" applyBorder="0" applyAlignment="0" applyProtection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8" fillId="0" borderId="0" applyNumberFormat="0" applyFill="0" applyBorder="0" applyAlignment="0" applyProtection="0"/>
    <xf numFmtId="0" fontId="50" fillId="0" borderId="0"/>
    <xf numFmtId="0" fontId="21" fillId="0" borderId="0"/>
    <xf numFmtId="0" fontId="21" fillId="0" borderId="0"/>
    <xf numFmtId="0" fontId="21" fillId="0" borderId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9" fillId="28" borderId="25" applyNumberFormat="0" applyAlignment="0" applyProtection="0"/>
    <xf numFmtId="0" fontId="60" fillId="29" borderId="26" applyNumberFormat="0" applyAlignment="0" applyProtection="0"/>
    <xf numFmtId="0" fontId="61" fillId="29" borderId="25" applyNumberFormat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64" fillId="0" borderId="29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30" applyNumberFormat="0" applyFill="0" applyAlignment="0" applyProtection="0"/>
    <xf numFmtId="0" fontId="66" fillId="30" borderId="31" applyNumberFormat="0" applyAlignment="0" applyProtection="0"/>
    <xf numFmtId="0" fontId="67" fillId="0" borderId="0" applyNumberFormat="0" applyFill="0" applyBorder="0" applyAlignment="0" applyProtection="0"/>
    <xf numFmtId="0" fontId="68" fillId="31" borderId="0" applyNumberFormat="0" applyBorder="0" applyAlignment="0" applyProtection="0"/>
    <xf numFmtId="0" fontId="56" fillId="0" borderId="0"/>
    <xf numFmtId="0" fontId="69" fillId="32" borderId="0" applyNumberFormat="0" applyBorder="0" applyAlignment="0" applyProtection="0"/>
    <xf numFmtId="0" fontId="70" fillId="0" borderId="0" applyNumberFormat="0" applyFill="0" applyBorder="0" applyAlignment="0" applyProtection="0"/>
    <xf numFmtId="0" fontId="56" fillId="33" borderId="32" applyNumberFormat="0" applyFont="0" applyAlignment="0" applyProtection="0"/>
    <xf numFmtId="0" fontId="71" fillId="0" borderId="33" applyNumberFormat="0" applyFill="0" applyAlignment="0" applyProtection="0"/>
    <xf numFmtId="0" fontId="72" fillId="0" borderId="0" applyNumberFormat="0" applyFill="0" applyBorder="0" applyAlignment="0" applyProtection="0"/>
    <xf numFmtId="0" fontId="73" fillId="34" borderId="0" applyNumberFormat="0" applyBorder="0" applyAlignment="0" applyProtection="0"/>
  </cellStyleXfs>
  <cellXfs count="18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/>
    <xf numFmtId="0" fontId="10" fillId="0" borderId="0" xfId="0" applyFont="1" applyBorder="1"/>
    <xf numFmtId="0" fontId="11" fillId="0" borderId="0" xfId="0" applyFont="1" applyBorder="1"/>
    <xf numFmtId="0" fontId="4" fillId="0" borderId="0" xfId="0" applyFont="1" applyBorder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/>
    <xf numFmtId="3" fontId="13" fillId="0" borderId="0" xfId="0" applyNumberFormat="1" applyFont="1" applyFill="1"/>
    <xf numFmtId="0" fontId="13" fillId="0" borderId="0" xfId="0" applyFont="1" applyFill="1" applyBorder="1"/>
    <xf numFmtId="0" fontId="0" fillId="0" borderId="0" xfId="0" applyBorder="1"/>
    <xf numFmtId="0" fontId="21" fillId="0" borderId="1" xfId="23" applyBorder="1"/>
    <xf numFmtId="0" fontId="21" fillId="0" borderId="2" xfId="23" applyFont="1" applyBorder="1"/>
    <xf numFmtId="0" fontId="21" fillId="0" borderId="3" xfId="23" applyFont="1" applyBorder="1"/>
    <xf numFmtId="0" fontId="21" fillId="0" borderId="0" xfId="23"/>
    <xf numFmtId="0" fontId="3" fillId="0" borderId="4" xfId="23" applyFont="1" applyBorder="1" applyProtection="1">
      <protection locked="0"/>
    </xf>
    <xf numFmtId="0" fontId="21" fillId="0" borderId="0" xfId="23" applyProtection="1">
      <protection locked="0"/>
    </xf>
    <xf numFmtId="0" fontId="3" fillId="0" borderId="5" xfId="23" applyFont="1" applyBorder="1" applyProtection="1">
      <protection locked="0"/>
    </xf>
    <xf numFmtId="0" fontId="23" fillId="0" borderId="5" xfId="23" applyFont="1" applyBorder="1" applyAlignment="1" applyProtection="1">
      <alignment horizontal="left" vertical="center"/>
      <protection locked="0"/>
    </xf>
    <xf numFmtId="0" fontId="21" fillId="0" borderId="0" xfId="23" applyFont="1"/>
    <xf numFmtId="0" fontId="21" fillId="0" borderId="6" xfId="23" applyBorder="1"/>
    <xf numFmtId="0" fontId="21" fillId="0" borderId="7" xfId="23" applyFont="1" applyBorder="1"/>
    <xf numFmtId="0" fontId="25" fillId="0" borderId="0" xfId="0" applyFont="1" applyFill="1" applyBorder="1"/>
    <xf numFmtId="0" fontId="2" fillId="0" borderId="0" xfId="0" applyFont="1"/>
    <xf numFmtId="0" fontId="3" fillId="0" borderId="8" xfId="0" applyFont="1" applyFill="1" applyBorder="1"/>
    <xf numFmtId="0" fontId="3" fillId="0" borderId="9" xfId="0" applyFont="1" applyFill="1" applyBorder="1"/>
    <xf numFmtId="0" fontId="25" fillId="0" borderId="0" xfId="0" applyFont="1" applyBorder="1" applyProtection="1">
      <protection locked="0"/>
    </xf>
    <xf numFmtId="0" fontId="2" fillId="0" borderId="0" xfId="0" applyFont="1" applyFill="1"/>
    <xf numFmtId="0" fontId="0" fillId="0" borderId="0" xfId="0" applyFill="1"/>
    <xf numFmtId="0" fontId="17" fillId="0" borderId="0" xfId="0" applyFont="1" applyFill="1" applyProtection="1">
      <protection locked="0"/>
    </xf>
    <xf numFmtId="164" fontId="0" fillId="0" borderId="0" xfId="0" applyNumberFormat="1"/>
    <xf numFmtId="0" fontId="34" fillId="0" borderId="8" xfId="0" applyFont="1" applyFill="1" applyBorder="1"/>
    <xf numFmtId="0" fontId="24" fillId="0" borderId="8" xfId="0" applyFont="1" applyFill="1" applyBorder="1"/>
    <xf numFmtId="0" fontId="21" fillId="0" borderId="8" xfId="0" applyFont="1" applyFill="1" applyBorder="1" applyAlignment="1">
      <alignment horizontal="left" indent="2"/>
    </xf>
    <xf numFmtId="0" fontId="37" fillId="0" borderId="10" xfId="0" applyFont="1" applyFill="1" applyBorder="1"/>
    <xf numFmtId="0" fontId="21" fillId="0" borderId="8" xfId="0" applyFont="1" applyFill="1" applyBorder="1"/>
    <xf numFmtId="0" fontId="21" fillId="0" borderId="11" xfId="0" applyFont="1" applyFill="1" applyBorder="1"/>
    <xf numFmtId="0" fontId="38" fillId="0" borderId="8" xfId="0" applyFont="1" applyFill="1" applyBorder="1"/>
    <xf numFmtId="0" fontId="34" fillId="0" borderId="8" xfId="0" applyFont="1" applyFill="1" applyBorder="1" applyAlignment="1">
      <alignment horizontal="left"/>
    </xf>
    <xf numFmtId="0" fontId="24" fillId="0" borderId="12" xfId="0" applyFont="1" applyFill="1" applyBorder="1"/>
    <xf numFmtId="0" fontId="37" fillId="0" borderId="8" xfId="0" applyFont="1" applyFill="1" applyBorder="1"/>
    <xf numFmtId="0" fontId="39" fillId="0" borderId="8" xfId="0" applyFont="1" applyFill="1" applyBorder="1"/>
    <xf numFmtId="0" fontId="40" fillId="0" borderId="8" xfId="0" applyFont="1" applyFill="1" applyBorder="1"/>
    <xf numFmtId="0" fontId="13" fillId="0" borderId="3" xfId="0" applyFont="1" applyFill="1" applyBorder="1"/>
    <xf numFmtId="0" fontId="5" fillId="0" borderId="0" xfId="0" applyFont="1" applyFill="1" applyBorder="1" applyAlignment="1"/>
    <xf numFmtId="0" fontId="6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41" fillId="0" borderId="13" xfId="21" applyFont="1" applyBorder="1" applyProtection="1"/>
    <xf numFmtId="0" fontId="41" fillId="0" borderId="14" xfId="21" applyFont="1" applyBorder="1" applyProtection="1"/>
    <xf numFmtId="0" fontId="41" fillId="0" borderId="15" xfId="21" applyFont="1" applyBorder="1" applyProtection="1"/>
    <xf numFmtId="0" fontId="41" fillId="0" borderId="16" xfId="21" applyFont="1" applyBorder="1" applyProtection="1"/>
    <xf numFmtId="0" fontId="41" fillId="0" borderId="0" xfId="21" applyFont="1" applyBorder="1" applyProtection="1"/>
    <xf numFmtId="0" fontId="42" fillId="0" borderId="0" xfId="21" applyFont="1" applyBorder="1" applyAlignment="1" applyProtection="1">
      <alignment vertical="center"/>
    </xf>
    <xf numFmtId="0" fontId="42" fillId="0" borderId="17" xfId="21" applyFont="1" applyBorder="1" applyAlignment="1" applyProtection="1">
      <alignment vertical="center"/>
    </xf>
    <xf numFmtId="0" fontId="42" fillId="0" borderId="0" xfId="21" applyFont="1" applyBorder="1" applyAlignment="1" applyProtection="1">
      <alignment horizontal="center" vertical="center"/>
    </xf>
    <xf numFmtId="0" fontId="41" fillId="0" borderId="17" xfId="21" applyFont="1" applyBorder="1" applyProtection="1"/>
    <xf numFmtId="0" fontId="44" fillId="0" borderId="0" xfId="21" applyFont="1" applyBorder="1" applyAlignment="1" applyProtection="1">
      <alignment horizontal="center" vertical="center"/>
    </xf>
    <xf numFmtId="0" fontId="45" fillId="0" borderId="0" xfId="21" applyNumberFormat="1" applyFont="1" applyBorder="1" applyAlignment="1" applyProtection="1">
      <alignment horizontal="center" vertical="center"/>
    </xf>
    <xf numFmtId="0" fontId="45" fillId="0" borderId="17" xfId="21" applyNumberFormat="1" applyFont="1" applyBorder="1" applyAlignment="1" applyProtection="1">
      <alignment horizontal="center" vertical="center"/>
    </xf>
    <xf numFmtId="0" fontId="46" fillId="0" borderId="0" xfId="21" applyFont="1" applyBorder="1" applyProtection="1"/>
    <xf numFmtId="0" fontId="0" fillId="0" borderId="0" xfId="21" applyFont="1" applyBorder="1" applyProtection="1"/>
    <xf numFmtId="0" fontId="43" fillId="0" borderId="0" xfId="21" applyFont="1" applyBorder="1" applyAlignment="1" applyProtection="1">
      <alignment vertical="center"/>
    </xf>
    <xf numFmtId="0" fontId="43" fillId="0" borderId="0" xfId="21" applyFont="1" applyBorder="1" applyAlignment="1" applyProtection="1">
      <alignment horizontal="right" vertical="center"/>
    </xf>
    <xf numFmtId="0" fontId="47" fillId="35" borderId="0" xfId="21" applyFont="1" applyFill="1" applyBorder="1" applyAlignment="1" applyProtection="1">
      <alignment vertical="center"/>
    </xf>
    <xf numFmtId="0" fontId="47" fillId="0" borderId="0" xfId="21" applyFont="1" applyFill="1" applyBorder="1" applyAlignment="1" applyProtection="1">
      <alignment vertical="center"/>
    </xf>
    <xf numFmtId="0" fontId="47" fillId="0" borderId="17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horizontal="left" vertical="center"/>
    </xf>
    <xf numFmtId="0" fontId="47" fillId="0" borderId="0" xfId="21" applyFont="1" applyFill="1" applyBorder="1" applyAlignment="1" applyProtection="1">
      <alignment horizontal="left" vertical="center"/>
    </xf>
    <xf numFmtId="0" fontId="47" fillId="0" borderId="17" xfId="21" applyFont="1" applyFill="1" applyBorder="1" applyAlignment="1" applyProtection="1">
      <alignment horizontal="left" vertical="center"/>
    </xf>
    <xf numFmtId="0" fontId="43" fillId="0" borderId="0" xfId="21" applyFont="1" applyFill="1" applyBorder="1" applyAlignment="1" applyProtection="1">
      <alignment vertical="center"/>
    </xf>
    <xf numFmtId="0" fontId="47" fillId="35" borderId="0" xfId="21" applyFont="1" applyFill="1" applyBorder="1" applyAlignment="1" applyProtection="1">
      <alignment vertical="center" wrapText="1"/>
    </xf>
    <xf numFmtId="0" fontId="47" fillId="0" borderId="0" xfId="21" applyFont="1" applyFill="1" applyBorder="1" applyAlignment="1" applyProtection="1">
      <alignment vertical="center" wrapText="1"/>
    </xf>
    <xf numFmtId="0" fontId="47" fillId="0" borderId="17" xfId="21" applyFont="1" applyFill="1" applyBorder="1" applyAlignment="1" applyProtection="1">
      <alignment vertical="center" wrapText="1"/>
    </xf>
    <xf numFmtId="0" fontId="47" fillId="0" borderId="0" xfId="21" applyFont="1" applyBorder="1" applyAlignment="1" applyProtection="1">
      <alignment vertical="center"/>
      <protection locked="0"/>
    </xf>
    <xf numFmtId="0" fontId="43" fillId="0" borderId="0" xfId="21" applyFont="1" applyFill="1" applyBorder="1" applyAlignment="1" applyProtection="1">
      <alignment horizontal="right" vertical="center"/>
    </xf>
    <xf numFmtId="0" fontId="47" fillId="0" borderId="0" xfId="21" applyFont="1" applyFill="1" applyBorder="1" applyAlignment="1" applyProtection="1">
      <alignment vertical="center"/>
      <protection locked="0"/>
    </xf>
    <xf numFmtId="0" fontId="47" fillId="0" borderId="0" xfId="21" applyFont="1" applyFill="1" applyBorder="1" applyAlignment="1" applyProtection="1">
      <alignment horizontal="left" vertical="center"/>
      <protection locked="0"/>
    </xf>
    <xf numFmtId="0" fontId="41" fillId="0" borderId="18" xfId="21" applyFont="1" applyBorder="1" applyProtection="1"/>
    <xf numFmtId="0" fontId="41" fillId="0" borderId="19" xfId="21" applyFont="1" applyBorder="1" applyProtection="1"/>
    <xf numFmtId="0" fontId="41" fillId="0" borderId="20" xfId="21" applyFont="1" applyBorder="1" applyProtection="1"/>
    <xf numFmtId="0" fontId="9" fillId="0" borderId="0" xfId="0" applyFont="1" applyBorder="1"/>
    <xf numFmtId="17" fontId="33" fillId="0" borderId="0" xfId="0" quotePrefix="1" applyNumberFormat="1" applyFont="1" applyBorder="1"/>
    <xf numFmtId="0" fontId="12" fillId="0" borderId="0" xfId="0" applyFont="1" applyFill="1" applyAlignment="1"/>
    <xf numFmtId="0" fontId="14" fillId="0" borderId="1" xfId="0" applyFont="1" applyFill="1" applyBorder="1" applyAlignment="1"/>
    <xf numFmtId="0" fontId="0" fillId="0" borderId="2" xfId="0" applyFill="1" applyBorder="1" applyAlignment="1"/>
    <xf numFmtId="3" fontId="36" fillId="36" borderId="21" xfId="0" applyNumberFormat="1" applyFont="1" applyFill="1" applyBorder="1" applyAlignment="1"/>
    <xf numFmtId="0" fontId="34" fillId="35" borderId="6" xfId="20" applyNumberFormat="1" applyFont="1" applyFill="1" applyBorder="1" applyAlignment="1" applyProtection="1"/>
    <xf numFmtId="0" fontId="22" fillId="2" borderId="6" xfId="20" applyNumberFormat="1" applyFont="1" applyFill="1" applyBorder="1" applyAlignment="1" applyProtection="1">
      <alignment horizontal="right"/>
    </xf>
    <xf numFmtId="0" fontId="26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left" indent="1"/>
    </xf>
    <xf numFmtId="0" fontId="22" fillId="0" borderId="6" xfId="20" applyNumberFormat="1" applyFont="1" applyFill="1" applyBorder="1" applyAlignment="1" applyProtection="1">
      <alignment horizontal="left" indent="2"/>
    </xf>
    <xf numFmtId="0" fontId="28" fillId="0" borderId="6" xfId="20" applyNumberFormat="1" applyFont="1" applyFill="1" applyBorder="1" applyAlignment="1" applyProtection="1"/>
    <xf numFmtId="0" fontId="29" fillId="0" borderId="6" xfId="20" applyNumberFormat="1" applyFont="1" applyFill="1" applyBorder="1" applyAlignment="1" applyProtection="1"/>
    <xf numFmtId="0" fontId="22" fillId="0" borderId="6" xfId="20" applyNumberFormat="1" applyFont="1" applyFill="1" applyBorder="1" applyAlignment="1" applyProtection="1">
      <alignment horizontal="right"/>
    </xf>
    <xf numFmtId="0" fontId="31" fillId="0" borderId="6" xfId="20" applyNumberFormat="1" applyFont="1" applyFill="1" applyBorder="1" applyAlignment="1" applyProtection="1"/>
    <xf numFmtId="0" fontId="30" fillId="0" borderId="6" xfId="20" applyNumberFormat="1" applyFont="1" applyFill="1" applyBorder="1" applyAlignment="1" applyProtection="1">
      <alignment horizontal="left" indent="1"/>
    </xf>
    <xf numFmtId="0" fontId="27" fillId="0" borderId="6" xfId="20" applyNumberFormat="1" applyFont="1" applyFill="1" applyBorder="1" applyAlignment="1" applyProtection="1"/>
    <xf numFmtId="0" fontId="22" fillId="0" borderId="6" xfId="20" applyFont="1" applyFill="1" applyBorder="1" applyAlignment="1" applyProtection="1">
      <alignment horizontal="left" indent="1"/>
    </xf>
    <xf numFmtId="0" fontId="52" fillId="0" borderId="6" xfId="20" applyNumberFormat="1" applyFont="1" applyFill="1" applyBorder="1" applyAlignment="1" applyProtection="1"/>
    <xf numFmtId="164" fontId="3" fillId="0" borderId="6" xfId="0" applyNumberFormat="1" applyFont="1" applyFill="1" applyBorder="1"/>
    <xf numFmtId="164" fontId="3" fillId="0" borderId="6" xfId="0" applyNumberFormat="1" applyFont="1" applyFill="1" applyBorder="1" applyAlignment="1">
      <alignment horizontal="right"/>
    </xf>
    <xf numFmtId="0" fontId="51" fillId="0" borderId="0" xfId="22" applyNumberFormat="1" applyFont="1" applyFill="1" applyBorder="1" applyAlignment="1" applyProtection="1">
      <alignment vertical="center"/>
    </xf>
    <xf numFmtId="0" fontId="51" fillId="0" borderId="2" xfId="22" applyNumberFormat="1" applyFont="1" applyFill="1" applyBorder="1" applyAlignment="1" applyProtection="1">
      <alignment horizontal="center" vertical="center"/>
    </xf>
    <xf numFmtId="0" fontId="53" fillId="0" borderId="0" xfId="20" applyNumberFormat="1" applyFont="1" applyAlignment="1" applyProtection="1">
      <alignment horizontal="right"/>
    </xf>
    <xf numFmtId="0" fontId="0" fillId="0" borderId="0" xfId="20" applyFont="1" applyBorder="1" applyAlignment="1" applyProtection="1"/>
    <xf numFmtId="0" fontId="54" fillId="0" borderId="0" xfId="20" applyNumberFormat="1" applyFont="1" applyBorder="1" applyAlignment="1" applyProtection="1"/>
    <xf numFmtId="0" fontId="53" fillId="0" borderId="0" xfId="20" applyNumberFormat="1" applyFont="1" applyAlignment="1" applyProtection="1"/>
    <xf numFmtId="0" fontId="0" fillId="0" borderId="21" xfId="0" applyBorder="1" applyAlignment="1"/>
    <xf numFmtId="0" fontId="25" fillId="0" borderId="6" xfId="0" applyFont="1" applyFill="1" applyBorder="1" applyAlignment="1">
      <alignment horizontal="right"/>
    </xf>
    <xf numFmtId="0" fontId="25" fillId="0" borderId="6" xfId="0" applyFont="1" applyFill="1" applyBorder="1"/>
    <xf numFmtId="0" fontId="25" fillId="0" borderId="6" xfId="0" applyFont="1" applyBorder="1" applyAlignment="1">
      <alignment horizontal="right"/>
    </xf>
    <xf numFmtId="0" fontId="15" fillId="36" borderId="6" xfId="0" applyFont="1" applyFill="1" applyBorder="1" applyAlignment="1">
      <alignment horizontal="right"/>
    </xf>
    <xf numFmtId="0" fontId="22" fillId="0" borderId="6" xfId="20" applyFont="1" applyBorder="1" applyAlignment="1" applyProtection="1">
      <alignment horizontal="right"/>
    </xf>
    <xf numFmtId="3" fontId="22" fillId="0" borderId="6" xfId="20" applyNumberFormat="1" applyFont="1" applyFill="1" applyBorder="1" applyProtection="1"/>
    <xf numFmtId="0" fontId="22" fillId="0" borderId="6" xfId="20" applyFont="1" applyFill="1" applyBorder="1" applyAlignment="1" applyProtection="1">
      <alignment horizontal="right"/>
    </xf>
    <xf numFmtId="0" fontId="0" fillId="2" borderId="6" xfId="20" applyNumberFormat="1" applyFont="1" applyFill="1" applyBorder="1" applyAlignment="1" applyProtection="1"/>
    <xf numFmtId="0" fontId="0" fillId="36" borderId="22" xfId="0" applyFill="1" applyBorder="1" applyAlignment="1"/>
    <xf numFmtId="164" fontId="35" fillId="0" borderId="6" xfId="0" applyNumberFormat="1" applyFont="1" applyFill="1" applyBorder="1"/>
    <xf numFmtId="0" fontId="21" fillId="0" borderId="6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left"/>
    </xf>
    <xf numFmtId="164" fontId="55" fillId="0" borderId="6" xfId="0" applyNumberFormat="1" applyFont="1" applyFill="1" applyBorder="1"/>
    <xf numFmtId="164" fontId="55" fillId="0" borderId="6" xfId="0" applyNumberFormat="1" applyFont="1" applyFill="1" applyBorder="1" applyAlignment="1">
      <alignment horizontal="right"/>
    </xf>
    <xf numFmtId="0" fontId="51" fillId="0" borderId="24" xfId="22" applyNumberFormat="1" applyFont="1" applyFill="1" applyBorder="1" applyAlignment="1" applyProtection="1">
      <alignment vertical="center"/>
    </xf>
    <xf numFmtId="0" fontId="3" fillId="0" borderId="6" xfId="0" applyFont="1" applyFill="1" applyBorder="1"/>
    <xf numFmtId="164" fontId="53" fillId="0" borderId="0" xfId="20" applyNumberFormat="1" applyFont="1" applyAlignment="1" applyProtection="1"/>
    <xf numFmtId="0" fontId="51" fillId="0" borderId="0" xfId="22" applyNumberFormat="1" applyFont="1" applyFill="1" applyBorder="1" applyAlignment="1" applyProtection="1">
      <alignment vertical="center" wrapText="1"/>
    </xf>
    <xf numFmtId="0" fontId="26" fillId="0" borderId="6" xfId="20" applyNumberFormat="1" applyFont="1" applyFill="1" applyBorder="1" applyAlignment="1" applyProtection="1">
      <alignment wrapText="1"/>
    </xf>
    <xf numFmtId="0" fontId="27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horizontal="left" wrapText="1"/>
    </xf>
    <xf numFmtId="0" fontId="22" fillId="0" borderId="6" xfId="20" applyFont="1" applyFill="1" applyBorder="1" applyAlignment="1" applyProtection="1">
      <alignment horizontal="left" wrapText="1"/>
    </xf>
    <xf numFmtId="0" fontId="32" fillId="0" borderId="6" xfId="20" applyNumberFormat="1" applyFont="1" applyFill="1" applyBorder="1" applyAlignment="1" applyProtection="1">
      <alignment wrapText="1"/>
    </xf>
    <xf numFmtId="0" fontId="22" fillId="0" borderId="6" xfId="2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" fillId="0" borderId="0" xfId="0" applyFont="1" applyFill="1" applyAlignment="1">
      <alignment wrapText="1"/>
    </xf>
    <xf numFmtId="0" fontId="51" fillId="0" borderId="24" xfId="22" applyNumberFormat="1" applyFont="1" applyFill="1" applyBorder="1" applyAlignment="1" applyProtection="1">
      <alignment vertical="center" wrapText="1"/>
    </xf>
    <xf numFmtId="0" fontId="28" fillId="0" borderId="6" xfId="20" applyNumberFormat="1" applyFont="1" applyFill="1" applyBorder="1" applyAlignment="1" applyProtection="1">
      <alignment wrapText="1"/>
    </xf>
    <xf numFmtId="0" fontId="29" fillId="0" borderId="6" xfId="20" applyNumberFormat="1" applyFont="1" applyFill="1" applyBorder="1" applyAlignment="1" applyProtection="1">
      <alignment wrapText="1"/>
    </xf>
    <xf numFmtId="0" fontId="31" fillId="0" borderId="6" xfId="20" applyNumberFormat="1" applyFont="1" applyFill="1" applyBorder="1" applyAlignment="1" applyProtection="1">
      <alignment wrapText="1"/>
    </xf>
    <xf numFmtId="0" fontId="30" fillId="0" borderId="6" xfId="20" applyNumberFormat="1" applyFont="1" applyFill="1" applyBorder="1" applyAlignment="1" applyProtection="1">
      <alignment horizontal="left" wrapText="1"/>
    </xf>
    <xf numFmtId="0" fontId="52" fillId="0" borderId="6" xfId="20" applyNumberFormat="1" applyFont="1" applyFill="1" applyBorder="1" applyAlignment="1" applyProtection="1">
      <alignment wrapText="1"/>
    </xf>
    <xf numFmtId="0" fontId="25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2" fillId="0" borderId="0" xfId="0" applyFont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21" xfId="0" applyFont="1" applyFill="1" applyBorder="1" applyAlignment="1"/>
    <xf numFmtId="165" fontId="0" fillId="0" borderId="0" xfId="0" applyNumberFormat="1" applyFill="1"/>
    <xf numFmtId="166" fontId="0" fillId="0" borderId="0" xfId="0" applyNumberFormat="1"/>
    <xf numFmtId="166" fontId="0" fillId="0" borderId="0" xfId="0" applyNumberFormat="1" applyFill="1"/>
    <xf numFmtId="164" fontId="3" fillId="37" borderId="6" xfId="0" applyNumberFormat="1" applyFont="1" applyFill="1" applyBorder="1"/>
    <xf numFmtId="164" fontId="35" fillId="37" borderId="6" xfId="0" applyNumberFormat="1" applyFont="1" applyFill="1" applyBorder="1"/>
    <xf numFmtId="164" fontId="3" fillId="37" borderId="6" xfId="0" applyNumberFormat="1" applyFont="1" applyFill="1" applyBorder="1" applyAlignment="1">
      <alignment horizontal="right"/>
    </xf>
    <xf numFmtId="0" fontId="4" fillId="35" borderId="6" xfId="20" applyNumberFormat="1" applyFont="1" applyFill="1" applyBorder="1" applyAlignment="1" applyProtection="1">
      <alignment horizontal="center" vertical="center" wrapText="1"/>
    </xf>
    <xf numFmtId="0" fontId="4" fillId="35" borderId="1" xfId="20" applyNumberFormat="1" applyFont="1" applyFill="1" applyBorder="1" applyAlignment="1" applyProtection="1">
      <alignment horizontal="center" vertical="center"/>
    </xf>
    <xf numFmtId="0" fontId="42" fillId="0" borderId="0" xfId="21" applyFont="1" applyBorder="1" applyAlignment="1" applyProtection="1">
      <alignment horizontal="center"/>
    </xf>
    <xf numFmtId="0" fontId="42" fillId="0" borderId="17" xfId="21" applyFont="1" applyBorder="1" applyAlignment="1" applyProtection="1">
      <alignment horizontal="center"/>
    </xf>
    <xf numFmtId="0" fontId="43" fillId="0" borderId="0" xfId="21" applyFont="1" applyBorder="1" applyAlignment="1" applyProtection="1">
      <alignment horizontal="center" vertical="center"/>
    </xf>
    <xf numFmtId="0" fontId="43" fillId="0" borderId="17" xfId="21" applyFont="1" applyBorder="1" applyAlignment="1" applyProtection="1">
      <alignment horizontal="center" vertical="center"/>
    </xf>
    <xf numFmtId="1" fontId="19" fillId="0" borderId="1" xfId="0" applyNumberFormat="1" applyFont="1" applyFill="1" applyBorder="1" applyAlignment="1">
      <alignment horizontal="center"/>
    </xf>
    <xf numFmtId="1" fontId="19" fillId="0" borderId="2" xfId="0" applyNumberFormat="1" applyFont="1" applyFill="1" applyBorder="1" applyAlignment="1">
      <alignment horizontal="center"/>
    </xf>
    <xf numFmtId="0" fontId="53" fillId="0" borderId="24" xfId="20" applyNumberFormat="1" applyFont="1" applyBorder="1" applyAlignment="1" applyProtection="1">
      <alignment horizontal="right"/>
    </xf>
    <xf numFmtId="0" fontId="51" fillId="0" borderId="6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center" vertical="center"/>
    </xf>
    <xf numFmtId="0" fontId="34" fillId="35" borderId="7" xfId="20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 wrapText="1"/>
    </xf>
    <xf numFmtId="0" fontId="34" fillId="35" borderId="7" xfId="20" applyNumberFormat="1" applyFont="1" applyFill="1" applyBorder="1" applyAlignment="1" applyProtection="1">
      <alignment horizontal="left" vertical="center" wrapText="1"/>
    </xf>
    <xf numFmtId="0" fontId="51" fillId="0" borderId="11" xfId="22" applyNumberFormat="1" applyFont="1" applyFill="1" applyBorder="1" applyAlignment="1" applyProtection="1">
      <alignment horizontal="center" vertical="center"/>
    </xf>
    <xf numFmtId="0" fontId="51" fillId="0" borderId="34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 vertical="center"/>
    </xf>
    <xf numFmtId="0" fontId="34" fillId="35" borderId="7" xfId="20" applyNumberFormat="1" applyFont="1" applyFill="1" applyBorder="1" applyAlignment="1" applyProtection="1">
      <alignment horizontal="left" vertical="center"/>
    </xf>
    <xf numFmtId="0" fontId="20" fillId="0" borderId="2" xfId="0" applyFont="1" applyFill="1" applyBorder="1" applyAlignment="1">
      <alignment horizontal="center"/>
    </xf>
    <xf numFmtId="0" fontId="51" fillId="0" borderId="7" xfId="22" applyNumberFormat="1" applyFont="1" applyFill="1" applyBorder="1" applyAlignment="1" applyProtection="1">
      <alignment horizontal="center" vertical="center"/>
    </xf>
    <xf numFmtId="0" fontId="34" fillId="35" borderId="23" xfId="20" applyNumberFormat="1" applyFont="1" applyFill="1" applyBorder="1" applyAlignment="1" applyProtection="1">
      <alignment horizontal="left"/>
    </xf>
    <xf numFmtId="0" fontId="34" fillId="35" borderId="7" xfId="20" applyNumberFormat="1" applyFont="1" applyFill="1" applyBorder="1" applyAlignment="1" applyProtection="1">
      <alignment horizontal="left"/>
    </xf>
    <xf numFmtId="0" fontId="34" fillId="35" borderId="21" xfId="20" applyNumberFormat="1" applyFont="1" applyFill="1" applyBorder="1" applyAlignment="1" applyProtection="1">
      <alignment horizontal="left" wrapText="1"/>
    </xf>
    <xf numFmtId="0" fontId="34" fillId="35" borderId="11" xfId="20" applyNumberFormat="1" applyFont="1" applyFill="1" applyBorder="1" applyAlignment="1" applyProtection="1">
      <alignment horizontal="left" wrapText="1"/>
    </xf>
    <xf numFmtId="0" fontId="16" fillId="0" borderId="21" xfId="23" applyFont="1" applyBorder="1" applyAlignment="1" applyProtection="1"/>
    <xf numFmtId="0" fontId="16" fillId="0" borderId="8" xfId="23" applyFont="1" applyBorder="1" applyAlignment="1" applyProtection="1"/>
    <xf numFmtId="0" fontId="23" fillId="0" borderId="22" xfId="23" applyFont="1" applyBorder="1" applyAlignment="1" applyProtection="1">
      <alignment horizontal="left" vertical="center"/>
      <protection locked="0"/>
    </xf>
    <xf numFmtId="0" fontId="21" fillId="0" borderId="22" xfId="23" applyBorder="1" applyAlignment="1" applyProtection="1">
      <protection locked="0"/>
    </xf>
    <xf numFmtId="0" fontId="23" fillId="0" borderId="0" xfId="23" applyFont="1" applyBorder="1" applyAlignment="1" applyProtection="1">
      <alignment horizontal="left" vertical="center"/>
      <protection locked="0"/>
    </xf>
    <xf numFmtId="0" fontId="21" fillId="0" borderId="0" xfId="23" applyAlignment="1" applyProtection="1">
      <protection locked="0"/>
    </xf>
    <xf numFmtId="0" fontId="23" fillId="3" borderId="0" xfId="23" applyFont="1" applyFill="1" applyBorder="1" applyAlignment="1" applyProtection="1">
      <alignment horizontal="left" vertical="center"/>
      <protection locked="0"/>
    </xf>
    <xf numFmtId="0" fontId="23" fillId="3" borderId="5" xfId="23" applyFont="1" applyFill="1" applyBorder="1" applyAlignment="1" applyProtection="1">
      <alignment horizontal="left" vertical="center"/>
      <protection locked="0"/>
    </xf>
  </cellXfs>
  <cellStyles count="48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Hyperlink" xfId="19" xr:uid="{00000000-0005-0000-0000-000012000000}"/>
    <cellStyle name="Normal" xfId="20" xr:uid="{00000000-0005-0000-0000-000013000000}"/>
    <cellStyle name="Normal 2" xfId="21" xr:uid="{00000000-0005-0000-0000-000014000000}"/>
    <cellStyle name="Normal_Blank Template_GFSYQ_v2.3 Feb 2006" xfId="22" xr:uid="{00000000-0005-0000-0000-000015000000}"/>
    <cellStyle name="Normal_GYQ_ENG_NOFORMULA" xfId="23" xr:uid="{00000000-0005-0000-0000-000016000000}"/>
    <cellStyle name="Акцент1 2" xfId="24" xr:uid="{00000000-0005-0000-0000-000017000000}"/>
    <cellStyle name="Акцент2 2" xfId="25" xr:uid="{00000000-0005-0000-0000-000018000000}"/>
    <cellStyle name="Акцент3 2" xfId="26" xr:uid="{00000000-0005-0000-0000-000019000000}"/>
    <cellStyle name="Акцент4 2" xfId="27" xr:uid="{00000000-0005-0000-0000-00001A000000}"/>
    <cellStyle name="Акцент5 2" xfId="28" xr:uid="{00000000-0005-0000-0000-00001B000000}"/>
    <cellStyle name="Акцент6 2" xfId="29" xr:uid="{00000000-0005-0000-0000-00001C000000}"/>
    <cellStyle name="Ввод  2" xfId="30" xr:uid="{00000000-0005-0000-0000-00001D000000}"/>
    <cellStyle name="Вывод 2" xfId="31" xr:uid="{00000000-0005-0000-0000-00001E000000}"/>
    <cellStyle name="Вычисление 2" xfId="32" xr:uid="{00000000-0005-0000-0000-00001F000000}"/>
    <cellStyle name="Заголовок 1 2" xfId="33" xr:uid="{00000000-0005-0000-0000-000020000000}"/>
    <cellStyle name="Заголовок 2 2" xfId="34" xr:uid="{00000000-0005-0000-0000-000021000000}"/>
    <cellStyle name="Заголовок 3 2" xfId="35" xr:uid="{00000000-0005-0000-0000-000022000000}"/>
    <cellStyle name="Заголовок 4 2" xfId="36" xr:uid="{00000000-0005-0000-0000-000023000000}"/>
    <cellStyle name="Итог 2" xfId="37" xr:uid="{00000000-0005-0000-0000-000024000000}"/>
    <cellStyle name="Контрольная ячейка 2" xfId="38" xr:uid="{00000000-0005-0000-0000-000025000000}"/>
    <cellStyle name="Название 2" xfId="39" xr:uid="{00000000-0005-0000-0000-000026000000}"/>
    <cellStyle name="Нейтральный 2" xfId="40" xr:uid="{00000000-0005-0000-0000-000027000000}"/>
    <cellStyle name="Обычный" xfId="0" builtinId="0"/>
    <cellStyle name="Обычный 2" xfId="41" xr:uid="{00000000-0005-0000-0000-000029000000}"/>
    <cellStyle name="Плохой 2" xfId="42" xr:uid="{00000000-0005-0000-0000-00002A000000}"/>
    <cellStyle name="Пояснение 2" xfId="43" xr:uid="{00000000-0005-0000-0000-00002B000000}"/>
    <cellStyle name="Примечание 2" xfId="44" xr:uid="{00000000-0005-0000-0000-00002C000000}"/>
    <cellStyle name="Связанная ячейка 2" xfId="45" xr:uid="{00000000-0005-0000-0000-00002D000000}"/>
    <cellStyle name="Текст предупреждения 2" xfId="46" xr:uid="{00000000-0005-0000-0000-00002E000000}"/>
    <cellStyle name="Хороший 2" xfId="47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</xdr:row>
      <xdr:rowOff>57150</xdr:rowOff>
    </xdr:from>
    <xdr:to>
      <xdr:col>4</xdr:col>
      <xdr:colOff>323850</xdr:colOff>
      <xdr:row>10</xdr:row>
      <xdr:rowOff>123825</xdr:rowOff>
    </xdr:to>
    <xdr:pic>
      <xdr:nvPicPr>
        <xdr:cNvPr id="5478" name="Picture 1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409575"/>
          <a:ext cx="2028825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3427\AppData\Local\Microsoft\Windows\Temporary%20Internet%20Files\Content.Outlook\7XU5HAT2\english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Instructions"/>
      <sheetName val="Glossary"/>
      <sheetName val="Stmt of Govt Operations"/>
      <sheetName val="Balance Sheet"/>
      <sheetName val="Sources &amp; Uses of Cash"/>
      <sheetName val="Report Form"/>
    </sheetNames>
    <sheetDataSet>
      <sheetData sheetId="0" refreshError="1">
        <row r="8">
          <cell r="I8" t="str">
            <v>Russian Federation</v>
          </cell>
        </row>
        <row r="9">
          <cell r="I9" t="str">
            <v>922</v>
          </cell>
        </row>
        <row r="13">
          <cell r="I13" t="str">
            <v>Billion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9">
          <cell r="I9" t="str">
            <v>GG</v>
          </cell>
        </row>
        <row r="10">
          <cell r="I10" t="str">
            <v>General Government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61"/>
    <pageSetUpPr fitToPage="1"/>
  </sheetPr>
  <dimension ref="B1:S18"/>
  <sheetViews>
    <sheetView workbookViewId="0">
      <selection activeCell="I16" sqref="I16"/>
    </sheetView>
  </sheetViews>
  <sheetFormatPr defaultColWidth="9.33203125" defaultRowHeight="12.75" x14ac:dyDescent="0.2"/>
  <cols>
    <col min="1" max="1" width="1.6640625" style="1" customWidth="1"/>
    <col min="2" max="2" width="5.5" style="1" customWidth="1"/>
    <col min="3" max="3" width="24.83203125" style="1" bestFit="1" customWidth="1"/>
    <col min="4" max="4" width="6.6640625" style="1" customWidth="1"/>
    <col min="5" max="7" width="9.6640625" style="1" customWidth="1"/>
    <col min="8" max="8" width="40.33203125" style="1" bestFit="1" customWidth="1"/>
    <col min="9" max="9" width="20" style="1" bestFit="1" customWidth="1"/>
    <col min="10" max="10" width="7.33203125" style="1" customWidth="1"/>
    <col min="11" max="12" width="27.6640625" style="1" customWidth="1"/>
    <col min="13" max="13" width="19.6640625" style="1" customWidth="1"/>
    <col min="14" max="14" width="2.33203125" style="1" customWidth="1"/>
    <col min="15" max="18" width="10.1640625" style="1" customWidth="1"/>
    <col min="19" max="16384" width="9.33203125" style="1"/>
  </cols>
  <sheetData>
    <row r="1" spans="2:19" ht="13.5" thickBot="1" x14ac:dyDescent="0.25"/>
    <row r="2" spans="2:19" ht="14.25" x14ac:dyDescent="0.25">
      <c r="B2" s="51"/>
      <c r="C2" s="52"/>
      <c r="D2" s="52"/>
      <c r="E2" s="52"/>
      <c r="F2" s="52"/>
      <c r="G2" s="52"/>
      <c r="H2" s="52"/>
      <c r="I2" s="52"/>
      <c r="J2" s="52"/>
      <c r="K2" s="53"/>
      <c r="L2" s="3"/>
      <c r="M2" s="3"/>
    </row>
    <row r="3" spans="2:19" ht="30.75" x14ac:dyDescent="0.5">
      <c r="B3" s="54"/>
      <c r="C3" s="55"/>
      <c r="D3" s="55"/>
      <c r="E3" s="55"/>
      <c r="F3" s="158" t="s">
        <v>28</v>
      </c>
      <c r="G3" s="158"/>
      <c r="H3" s="158"/>
      <c r="I3" s="158"/>
      <c r="J3" s="158"/>
      <c r="K3" s="159"/>
      <c r="L3" s="47"/>
      <c r="M3" s="3"/>
    </row>
    <row r="4" spans="2:19" ht="20.25" x14ac:dyDescent="0.25">
      <c r="B4" s="54"/>
      <c r="C4" s="55"/>
      <c r="D4" s="55"/>
      <c r="E4" s="55"/>
      <c r="F4" s="160" t="s">
        <v>29</v>
      </c>
      <c r="G4" s="160"/>
      <c r="H4" s="160"/>
      <c r="I4" s="160"/>
      <c r="J4" s="160"/>
      <c r="K4" s="161"/>
      <c r="L4" s="48"/>
      <c r="M4" s="3"/>
    </row>
    <row r="5" spans="2:19" ht="25.5" x14ac:dyDescent="0.25">
      <c r="B5" s="54"/>
      <c r="C5" s="55"/>
      <c r="D5" s="55"/>
      <c r="E5" s="55"/>
      <c r="F5" s="56"/>
      <c r="G5" s="56"/>
      <c r="H5" s="56"/>
      <c r="I5" s="56"/>
      <c r="J5" s="56"/>
      <c r="K5" s="57"/>
      <c r="L5" s="48"/>
      <c r="M5" s="3"/>
    </row>
    <row r="6" spans="2:19" ht="25.5" x14ac:dyDescent="0.25">
      <c r="B6" s="54"/>
      <c r="C6" s="55"/>
      <c r="D6" s="55"/>
      <c r="E6" s="55"/>
      <c r="F6" s="58"/>
      <c r="G6" s="58"/>
      <c r="H6" s="58"/>
      <c r="I6" s="55" t="s">
        <v>30</v>
      </c>
      <c r="J6" s="55"/>
      <c r="K6" s="59"/>
      <c r="L6" s="4"/>
      <c r="M6" s="3"/>
      <c r="O6" s="3"/>
    </row>
    <row r="7" spans="2:19" ht="20.25" x14ac:dyDescent="0.25">
      <c r="B7" s="54"/>
      <c r="C7" s="55"/>
      <c r="D7" s="55"/>
      <c r="E7" s="55"/>
      <c r="F7" s="60"/>
      <c r="G7" s="60"/>
      <c r="H7" s="60"/>
      <c r="I7" s="61"/>
      <c r="J7" s="61"/>
      <c r="K7" s="62"/>
      <c r="L7" s="49"/>
      <c r="M7" s="49"/>
      <c r="N7" s="3"/>
      <c r="O7" s="3"/>
    </row>
    <row r="8" spans="2:19" ht="17.25" x14ac:dyDescent="0.3">
      <c r="B8" s="54"/>
      <c r="C8" s="55"/>
      <c r="D8" s="63"/>
      <c r="E8" s="63"/>
      <c r="F8" s="64"/>
      <c r="G8" s="65"/>
      <c r="H8" s="66" t="s">
        <v>31</v>
      </c>
      <c r="I8" s="67" t="s">
        <v>32</v>
      </c>
      <c r="J8" s="68"/>
      <c r="K8" s="69"/>
      <c r="L8" s="49"/>
      <c r="M8" s="49"/>
      <c r="N8" s="3"/>
      <c r="O8" s="3"/>
    </row>
    <row r="9" spans="2:19" ht="17.25" x14ac:dyDescent="0.3">
      <c r="B9" s="54"/>
      <c r="C9" s="55"/>
      <c r="D9" s="63"/>
      <c r="E9" s="63"/>
      <c r="F9" s="65"/>
      <c r="G9" s="65"/>
      <c r="H9" s="66" t="s">
        <v>33</v>
      </c>
      <c r="I9" s="70">
        <v>922</v>
      </c>
      <c r="J9" s="71"/>
      <c r="K9" s="72"/>
      <c r="L9" s="49"/>
      <c r="M9" s="49"/>
      <c r="N9" s="3"/>
      <c r="O9" s="3"/>
    </row>
    <row r="10" spans="2:19" ht="17.25" x14ac:dyDescent="0.25">
      <c r="B10" s="54"/>
      <c r="C10" s="64"/>
      <c r="D10" s="73"/>
      <c r="E10" s="73"/>
      <c r="F10" s="73"/>
      <c r="G10" s="73"/>
      <c r="H10" s="66" t="s">
        <v>34</v>
      </c>
      <c r="I10" s="74" t="s">
        <v>35</v>
      </c>
      <c r="J10" s="75"/>
      <c r="K10" s="76"/>
      <c r="L10" s="49"/>
      <c r="M10" s="49"/>
      <c r="N10" s="3"/>
      <c r="O10" s="3"/>
    </row>
    <row r="11" spans="2:19" ht="17.25" x14ac:dyDescent="0.25">
      <c r="B11" s="54"/>
      <c r="C11" s="64"/>
      <c r="D11" s="73"/>
      <c r="E11" s="73"/>
      <c r="F11" s="73"/>
      <c r="G11" s="73"/>
      <c r="H11" s="66" t="s">
        <v>36</v>
      </c>
      <c r="I11" s="70" t="str">
        <f>Reporting_Sector_Name</f>
        <v>General Government</v>
      </c>
      <c r="J11" s="75"/>
      <c r="K11" s="76"/>
      <c r="L11" s="49"/>
      <c r="M11" s="49"/>
      <c r="N11" s="3"/>
      <c r="O11" s="3"/>
    </row>
    <row r="12" spans="2:19" ht="17.25" x14ac:dyDescent="0.25">
      <c r="B12" s="54"/>
      <c r="C12" s="55" t="s">
        <v>37</v>
      </c>
      <c r="D12" s="73"/>
      <c r="E12" s="73"/>
      <c r="F12" s="73"/>
      <c r="G12" s="73"/>
      <c r="H12" s="66" t="s">
        <v>38</v>
      </c>
      <c r="I12" s="77" t="s">
        <v>39</v>
      </c>
      <c r="J12" s="68"/>
      <c r="K12" s="69"/>
      <c r="L12" s="49"/>
      <c r="M12" s="49"/>
      <c r="N12" s="3"/>
      <c r="O12" s="3"/>
    </row>
    <row r="13" spans="2:19" ht="17.25" x14ac:dyDescent="0.25">
      <c r="B13" s="54"/>
      <c r="C13" s="55"/>
      <c r="D13" s="73"/>
      <c r="E13" s="73"/>
      <c r="F13" s="73"/>
      <c r="G13" s="73"/>
      <c r="H13" s="78" t="s">
        <v>40</v>
      </c>
      <c r="I13" s="79" t="s">
        <v>41</v>
      </c>
      <c r="J13" s="68"/>
      <c r="K13" s="69"/>
      <c r="L13" s="50"/>
      <c r="M13" s="50"/>
      <c r="N13" s="3"/>
      <c r="O13" s="3"/>
    </row>
    <row r="14" spans="2:19" ht="17.25" x14ac:dyDescent="0.25">
      <c r="B14" s="54"/>
      <c r="C14" s="55" t="s">
        <v>42</v>
      </c>
      <c r="D14" s="73"/>
      <c r="E14" s="73"/>
      <c r="F14" s="73"/>
      <c r="G14" s="73"/>
      <c r="H14" s="78" t="s">
        <v>43</v>
      </c>
      <c r="I14" s="80" t="s">
        <v>44</v>
      </c>
      <c r="J14" s="68"/>
      <c r="K14" s="69"/>
      <c r="L14" s="50"/>
      <c r="M14" s="50"/>
      <c r="N14" s="3"/>
      <c r="O14" s="3"/>
    </row>
    <row r="15" spans="2:19" ht="18.75" x14ac:dyDescent="0.3">
      <c r="B15" s="54"/>
      <c r="C15" s="55" t="s">
        <v>45</v>
      </c>
      <c r="D15" s="73"/>
      <c r="E15" s="73"/>
      <c r="F15" s="73"/>
      <c r="G15" s="73"/>
      <c r="H15" s="78" t="s">
        <v>46</v>
      </c>
      <c r="I15" s="80" t="s">
        <v>47</v>
      </c>
      <c r="J15" s="68"/>
      <c r="K15" s="69"/>
      <c r="L15" s="5"/>
      <c r="M15" s="5"/>
      <c r="N15" s="3"/>
      <c r="O15" s="3"/>
      <c r="P15" s="3"/>
      <c r="Q15" s="3"/>
      <c r="R15" s="3"/>
      <c r="S15" s="3"/>
    </row>
    <row r="16" spans="2:19" ht="16.5" thickBot="1" x14ac:dyDescent="0.3">
      <c r="B16" s="81"/>
      <c r="C16" s="82"/>
      <c r="D16" s="82"/>
      <c r="E16" s="82"/>
      <c r="F16" s="82"/>
      <c r="G16" s="82"/>
      <c r="H16" s="82"/>
      <c r="I16" s="82">
        <v>2025</v>
      </c>
      <c r="J16" s="82"/>
      <c r="K16" s="83"/>
      <c r="L16" s="3"/>
      <c r="M16" s="84"/>
      <c r="N16" s="6"/>
      <c r="O16" s="6"/>
      <c r="P16" s="7"/>
      <c r="Q16" s="3"/>
      <c r="R16" s="3"/>
      <c r="S16" s="3"/>
    </row>
    <row r="17" spans="2:13" ht="15.75" x14ac:dyDescent="0.25">
      <c r="B17" s="85"/>
      <c r="C17" s="8"/>
      <c r="D17" s="3"/>
      <c r="E17" s="3"/>
      <c r="F17" s="8"/>
      <c r="G17" s="3"/>
      <c r="H17" s="6"/>
      <c r="I17" s="8"/>
      <c r="J17" s="7"/>
      <c r="K17" s="3"/>
      <c r="L17" s="3"/>
      <c r="M17" s="3"/>
    </row>
    <row r="18" spans="2:13" ht="9" customHeight="1" x14ac:dyDescent="0.2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</sheetData>
  <mergeCells count="2">
    <mergeCell ref="F3:K3"/>
    <mergeCell ref="F4:K4"/>
  </mergeCells>
  <phoneticPr fontId="2" type="noConversion"/>
  <pageMargins left="0.55118110236220474" right="0.55118110236220474" top="0.98425196850393704" bottom="0.98425196850393704" header="0.51181102362204722" footer="0.51181102362204722"/>
  <pageSetup scale="66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H52"/>
  <sheetViews>
    <sheetView zoomScaleNormal="100" zoomScaleSheetLayoutView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1" sqref="F1"/>
    </sheetView>
  </sheetViews>
  <sheetFormatPr defaultColWidth="9.33203125" defaultRowHeight="12.75" x14ac:dyDescent="0.2"/>
  <cols>
    <col min="1" max="1" width="3.83203125" style="2" customWidth="1"/>
    <col min="2" max="2" width="5.83203125" style="2" customWidth="1"/>
    <col min="3" max="3" width="49.83203125" style="138" customWidth="1"/>
    <col min="4" max="4" width="2.5" style="2" customWidth="1"/>
    <col min="5" max="8" width="18.83203125" style="2" customWidth="1"/>
    <col min="9" max="16384" width="9.33203125" style="1"/>
  </cols>
  <sheetData>
    <row r="1" spans="1:8" s="11" customFormat="1" ht="20.25" customHeight="1" x14ac:dyDescent="0.25">
      <c r="A1" s="123"/>
      <c r="B1" s="105"/>
      <c r="C1" s="130"/>
      <c r="D1" s="10"/>
      <c r="E1" s="129"/>
      <c r="F1" s="129"/>
      <c r="G1" s="110"/>
      <c r="H1" s="107" t="str">
        <f>Reporting_Country_Name</f>
        <v>Russian Federation</v>
      </c>
    </row>
    <row r="2" spans="1:8" s="11" customFormat="1" ht="20.25" customHeight="1" x14ac:dyDescent="0.25">
      <c r="A2" s="124"/>
      <c r="B2" s="105"/>
      <c r="C2" s="130"/>
      <c r="D2" s="10"/>
      <c r="E2" s="164" t="s">
        <v>116</v>
      </c>
      <c r="F2" s="164"/>
      <c r="G2" s="164"/>
      <c r="H2" s="164"/>
    </row>
    <row r="3" spans="1:8" s="11" customFormat="1" ht="27.75" customHeight="1" x14ac:dyDescent="0.2">
      <c r="A3" s="165" t="s">
        <v>48</v>
      </c>
      <c r="B3" s="165"/>
      <c r="C3" s="165"/>
      <c r="D3" s="46"/>
      <c r="E3" s="162"/>
      <c r="F3" s="163"/>
      <c r="G3" s="163"/>
      <c r="H3" s="163"/>
    </row>
    <row r="4" spans="1:8" s="11" customFormat="1" x14ac:dyDescent="0.2">
      <c r="A4" s="111"/>
      <c r="B4" s="166" t="str">
        <f>Reporting_Sector_Code</f>
        <v>GG</v>
      </c>
      <c r="C4" s="168" t="str">
        <f>Reporting_Sector_Name</f>
        <v>General Government</v>
      </c>
      <c r="D4" s="115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8" s="11" customFormat="1" ht="36" customHeight="1" x14ac:dyDescent="0.2">
      <c r="A5" s="111"/>
      <c r="B5" s="167"/>
      <c r="C5" s="169"/>
      <c r="D5" s="115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8" ht="14.25" customHeight="1" x14ac:dyDescent="0.2">
      <c r="A6" s="34"/>
      <c r="B6" s="91">
        <v>6</v>
      </c>
      <c r="C6" s="131" t="s">
        <v>49</v>
      </c>
      <c r="D6" s="112"/>
      <c r="E6" s="125">
        <v>168414.95699999999</v>
      </c>
      <c r="F6" s="125">
        <v>168485.38500000001</v>
      </c>
      <c r="G6" s="125"/>
      <c r="H6" s="125">
        <f t="shared" ref="H6" si="0">H7+H8-H21</f>
        <v>0</v>
      </c>
    </row>
    <row r="7" spans="1:8" ht="12" customHeight="1" x14ac:dyDescent="0.2">
      <c r="A7" s="34"/>
      <c r="B7" s="91">
        <v>61</v>
      </c>
      <c r="C7" s="131" t="s">
        <v>50</v>
      </c>
      <c r="D7" s="112"/>
      <c r="E7" s="125">
        <v>129214.515</v>
      </c>
      <c r="F7" s="126">
        <v>129445.156</v>
      </c>
      <c r="G7" s="126"/>
      <c r="H7" s="126"/>
    </row>
    <row r="8" spans="1:8" ht="12" customHeight="1" x14ac:dyDescent="0.2">
      <c r="A8" s="34"/>
      <c r="B8" s="91">
        <v>62</v>
      </c>
      <c r="C8" s="131" t="s">
        <v>51</v>
      </c>
      <c r="D8" s="112"/>
      <c r="E8" s="125">
        <v>76334.784</v>
      </c>
      <c r="F8" s="125">
        <v>75596.620999999999</v>
      </c>
      <c r="G8" s="125"/>
      <c r="H8" s="125">
        <f t="shared" ref="H8" si="1">H10+H11+H12+H13+H14+H15+H16</f>
        <v>0</v>
      </c>
    </row>
    <row r="9" spans="1:8" ht="12" customHeight="1" x14ac:dyDescent="0.2">
      <c r="A9" s="35"/>
      <c r="B9" s="91"/>
      <c r="C9" s="132" t="s">
        <v>107</v>
      </c>
      <c r="D9" s="113"/>
      <c r="E9" s="103"/>
      <c r="F9" s="104"/>
      <c r="G9" s="104"/>
      <c r="H9" s="104"/>
    </row>
    <row r="10" spans="1:8" ht="12" customHeight="1" x14ac:dyDescent="0.2">
      <c r="A10" s="36"/>
      <c r="B10" s="91">
        <v>6202</v>
      </c>
      <c r="C10" s="133" t="s">
        <v>53</v>
      </c>
      <c r="D10" s="112"/>
      <c r="E10" s="103">
        <v>18260.187999999998</v>
      </c>
      <c r="F10" s="104">
        <v>15514.956</v>
      </c>
      <c r="G10" s="104"/>
      <c r="H10" s="104"/>
    </row>
    <row r="11" spans="1:8" ht="12" customHeight="1" x14ac:dyDescent="0.2">
      <c r="A11" s="36"/>
      <c r="B11" s="91">
        <v>6203</v>
      </c>
      <c r="C11" s="133" t="s">
        <v>117</v>
      </c>
      <c r="D11" s="112"/>
      <c r="E11" s="103">
        <v>3552.4360000000001</v>
      </c>
      <c r="F11" s="104">
        <v>3535.5509999999999</v>
      </c>
      <c r="G11" s="104"/>
      <c r="H11" s="104"/>
    </row>
    <row r="12" spans="1:8" ht="12" customHeight="1" x14ac:dyDescent="0.2">
      <c r="A12" s="36"/>
      <c r="B12" s="91">
        <v>6204</v>
      </c>
      <c r="C12" s="133" t="s">
        <v>54</v>
      </c>
      <c r="D12" s="112"/>
      <c r="E12" s="103">
        <v>6400.3549999999996</v>
      </c>
      <c r="F12" s="104">
        <v>6430.4179999999997</v>
      </c>
      <c r="G12" s="104"/>
      <c r="H12" s="104"/>
    </row>
    <row r="13" spans="1:8" ht="12" customHeight="1" x14ac:dyDescent="0.2">
      <c r="A13" s="36"/>
      <c r="B13" s="91">
        <v>6205</v>
      </c>
      <c r="C13" s="133" t="s">
        <v>55</v>
      </c>
      <c r="D13" s="112"/>
      <c r="E13" s="103">
        <v>21131.27</v>
      </c>
      <c r="F13" s="103">
        <v>21264.065999999999</v>
      </c>
      <c r="G13" s="103"/>
      <c r="H13" s="103"/>
    </row>
    <row r="14" spans="1:8" ht="12" customHeight="1" x14ac:dyDescent="0.2">
      <c r="A14" s="36"/>
      <c r="B14" s="91">
        <v>6206</v>
      </c>
      <c r="C14" s="133" t="s">
        <v>56</v>
      </c>
      <c r="D14" s="112"/>
      <c r="E14" s="103"/>
      <c r="F14" s="103"/>
      <c r="G14" s="103"/>
      <c r="H14" s="103"/>
    </row>
    <row r="15" spans="1:8" ht="12" customHeight="1" x14ac:dyDescent="0.2">
      <c r="A15" s="36"/>
      <c r="B15" s="91">
        <v>6207</v>
      </c>
      <c r="C15" s="133" t="s">
        <v>57</v>
      </c>
      <c r="D15" s="112"/>
      <c r="E15" s="103"/>
      <c r="F15" s="103"/>
      <c r="G15" s="103"/>
      <c r="H15" s="103"/>
    </row>
    <row r="16" spans="1:8" ht="12" customHeight="1" x14ac:dyDescent="0.2">
      <c r="A16" s="36"/>
      <c r="B16" s="91">
        <v>6208</v>
      </c>
      <c r="C16" s="133" t="s">
        <v>58</v>
      </c>
      <c r="D16" s="112"/>
      <c r="E16" s="103">
        <v>26990.535</v>
      </c>
      <c r="F16" s="103">
        <v>28851.63</v>
      </c>
      <c r="G16" s="103"/>
      <c r="H16" s="103"/>
    </row>
    <row r="17" spans="1:8" ht="12" customHeight="1" x14ac:dyDescent="0.2">
      <c r="A17" s="35"/>
      <c r="B17" s="91"/>
      <c r="C17" s="132" t="s">
        <v>109</v>
      </c>
      <c r="D17" s="114"/>
      <c r="E17" s="103"/>
      <c r="F17" s="103"/>
      <c r="G17" s="103"/>
      <c r="H17" s="103"/>
    </row>
    <row r="18" spans="1:8" ht="12" customHeight="1" x14ac:dyDescent="0.2">
      <c r="A18" s="36"/>
      <c r="B18" s="91">
        <v>621</v>
      </c>
      <c r="C18" s="133" t="s">
        <v>110</v>
      </c>
      <c r="D18" s="114"/>
      <c r="E18" s="103">
        <v>70318.570999999996</v>
      </c>
      <c r="F18" s="103">
        <v>69562.244999999995</v>
      </c>
      <c r="G18" s="103"/>
      <c r="H18" s="103"/>
    </row>
    <row r="19" spans="1:8" ht="12" customHeight="1" x14ac:dyDescent="0.2">
      <c r="A19" s="36"/>
      <c r="B19" s="91">
        <v>622</v>
      </c>
      <c r="C19" s="133" t="s">
        <v>111</v>
      </c>
      <c r="D19" s="114"/>
      <c r="E19" s="103">
        <v>6016.2129999999997</v>
      </c>
      <c r="F19" s="103">
        <v>6034.3760000000002</v>
      </c>
      <c r="G19" s="103"/>
      <c r="H19" s="103"/>
    </row>
    <row r="20" spans="1:8" ht="12" customHeight="1" x14ac:dyDescent="0.2">
      <c r="A20" s="36"/>
      <c r="B20" s="91">
        <v>6201</v>
      </c>
      <c r="C20" s="133" t="s">
        <v>52</v>
      </c>
      <c r="D20" s="114"/>
      <c r="E20" s="103"/>
      <c r="F20" s="103"/>
      <c r="G20" s="103"/>
      <c r="H20" s="103"/>
    </row>
    <row r="21" spans="1:8" ht="12" customHeight="1" x14ac:dyDescent="0.2">
      <c r="A21" s="34"/>
      <c r="B21" s="91">
        <v>63</v>
      </c>
      <c r="C21" s="131" t="s">
        <v>59</v>
      </c>
      <c r="D21" s="112"/>
      <c r="E21" s="125">
        <v>37134.342000000004</v>
      </c>
      <c r="F21" s="125">
        <v>36556.392</v>
      </c>
      <c r="G21" s="125"/>
      <c r="H21" s="125">
        <f t="shared" ref="H21" si="2">H23+H24+H25+H26+H27+H28+H29+H30</f>
        <v>0</v>
      </c>
    </row>
    <row r="22" spans="1:8" ht="12" customHeight="1" x14ac:dyDescent="0.2">
      <c r="A22" s="35"/>
      <c r="B22" s="91"/>
      <c r="C22" s="132" t="s">
        <v>107</v>
      </c>
      <c r="D22" s="113"/>
      <c r="E22" s="103"/>
      <c r="F22" s="103"/>
      <c r="G22" s="103"/>
      <c r="H22" s="103"/>
    </row>
    <row r="23" spans="1:8" ht="12" customHeight="1" x14ac:dyDescent="0.2">
      <c r="A23" s="36"/>
      <c r="B23" s="91">
        <v>6301</v>
      </c>
      <c r="C23" s="134" t="s">
        <v>112</v>
      </c>
      <c r="D23" s="113"/>
      <c r="E23" s="103"/>
      <c r="F23" s="103"/>
      <c r="G23" s="103"/>
      <c r="H23" s="103"/>
    </row>
    <row r="24" spans="1:8" ht="12" customHeight="1" x14ac:dyDescent="0.2">
      <c r="A24" s="36"/>
      <c r="B24" s="91">
        <v>6302</v>
      </c>
      <c r="C24" s="133" t="s">
        <v>53</v>
      </c>
      <c r="D24" s="112"/>
      <c r="E24" s="103"/>
      <c r="F24" s="103"/>
      <c r="G24" s="103"/>
      <c r="H24" s="103"/>
    </row>
    <row r="25" spans="1:8" ht="12" customHeight="1" x14ac:dyDescent="0.2">
      <c r="A25" s="36"/>
      <c r="B25" s="91">
        <v>6303</v>
      </c>
      <c r="C25" s="133" t="s">
        <v>117</v>
      </c>
      <c r="D25" s="112"/>
      <c r="E25" s="103">
        <v>26472.062000000002</v>
      </c>
      <c r="F25" s="103">
        <v>27521.374</v>
      </c>
      <c r="G25" s="103"/>
      <c r="H25" s="103"/>
    </row>
    <row r="26" spans="1:8" ht="12" customHeight="1" x14ac:dyDescent="0.2">
      <c r="A26" s="36"/>
      <c r="B26" s="91">
        <v>6304</v>
      </c>
      <c r="C26" s="133" t="s">
        <v>54</v>
      </c>
      <c r="D26" s="112"/>
      <c r="E26" s="103">
        <v>410.971</v>
      </c>
      <c r="F26" s="103">
        <v>493.779</v>
      </c>
      <c r="G26" s="103"/>
      <c r="H26" s="103"/>
    </row>
    <row r="27" spans="1:8" s="2" customFormat="1" ht="12" customHeight="1" x14ac:dyDescent="0.2">
      <c r="A27" s="36"/>
      <c r="B27" s="97">
        <v>6305</v>
      </c>
      <c r="C27" s="133" t="s">
        <v>55</v>
      </c>
      <c r="D27" s="112"/>
      <c r="E27" s="103"/>
      <c r="F27" s="103"/>
      <c r="G27" s="103"/>
      <c r="H27" s="103"/>
    </row>
    <row r="28" spans="1:8" ht="12" customHeight="1" x14ac:dyDescent="0.2">
      <c r="A28" s="36"/>
      <c r="B28" s="91">
        <v>6306</v>
      </c>
      <c r="C28" s="133" t="s">
        <v>56</v>
      </c>
      <c r="D28" s="112"/>
      <c r="E28" s="103"/>
      <c r="F28" s="103"/>
      <c r="G28" s="103"/>
      <c r="H28" s="103"/>
    </row>
    <row r="29" spans="1:8" ht="12" customHeight="1" x14ac:dyDescent="0.2">
      <c r="A29" s="36"/>
      <c r="B29" s="91">
        <v>6307</v>
      </c>
      <c r="C29" s="133" t="s">
        <v>57</v>
      </c>
      <c r="D29" s="112"/>
      <c r="E29" s="103"/>
      <c r="F29" s="103"/>
      <c r="G29" s="103"/>
      <c r="H29" s="103"/>
    </row>
    <row r="30" spans="1:8" ht="12" customHeight="1" x14ac:dyDescent="0.2">
      <c r="A30" s="36"/>
      <c r="B30" s="91">
        <v>6308</v>
      </c>
      <c r="C30" s="133" t="s">
        <v>60</v>
      </c>
      <c r="D30" s="112"/>
      <c r="E30" s="103">
        <v>10251.308999999999</v>
      </c>
      <c r="F30" s="103">
        <v>8541.2389999999996</v>
      </c>
      <c r="G30" s="103"/>
      <c r="H30" s="103"/>
    </row>
    <row r="31" spans="1:8" ht="12" customHeight="1" x14ac:dyDescent="0.2">
      <c r="A31" s="35"/>
      <c r="B31" s="91"/>
      <c r="C31" s="132" t="s">
        <v>113</v>
      </c>
      <c r="D31" s="114"/>
      <c r="E31" s="103"/>
      <c r="F31" s="103"/>
      <c r="G31" s="103"/>
      <c r="H31" s="103"/>
    </row>
    <row r="32" spans="1:8" ht="12" customHeight="1" x14ac:dyDescent="0.2">
      <c r="A32" s="36"/>
      <c r="B32" s="91">
        <v>631</v>
      </c>
      <c r="C32" s="133" t="s">
        <v>110</v>
      </c>
      <c r="D32" s="114"/>
      <c r="E32" s="103">
        <v>35146.997000000003</v>
      </c>
      <c r="F32" s="103">
        <v>34569.031999999999</v>
      </c>
      <c r="G32" s="103"/>
      <c r="H32" s="103"/>
    </row>
    <row r="33" spans="1:8" ht="12" customHeight="1" x14ac:dyDescent="0.2">
      <c r="A33" s="36"/>
      <c r="B33" s="91">
        <v>632</v>
      </c>
      <c r="C33" s="133" t="s">
        <v>111</v>
      </c>
      <c r="D33" s="114"/>
      <c r="E33" s="103">
        <v>1987.345</v>
      </c>
      <c r="F33" s="103">
        <v>1987.36</v>
      </c>
      <c r="G33" s="103"/>
      <c r="H33" s="103"/>
    </row>
    <row r="34" spans="1:8" ht="12" customHeight="1" x14ac:dyDescent="0.2">
      <c r="A34" s="37"/>
      <c r="B34" s="91"/>
      <c r="C34" s="135" t="s">
        <v>118</v>
      </c>
      <c r="D34" s="114"/>
      <c r="E34" s="103"/>
      <c r="F34" s="103"/>
      <c r="G34" s="103"/>
      <c r="H34" s="103"/>
    </row>
    <row r="35" spans="1:8" ht="12" customHeight="1" x14ac:dyDescent="0.2">
      <c r="A35" s="38"/>
      <c r="B35" s="91" t="s">
        <v>25</v>
      </c>
      <c r="C35" s="136" t="s">
        <v>61</v>
      </c>
      <c r="D35" s="112"/>
      <c r="E35" s="103">
        <v>39200.441999999995</v>
      </c>
      <c r="F35" s="103">
        <v>39040.228999999999</v>
      </c>
      <c r="G35" s="103"/>
      <c r="H35" s="103">
        <f t="shared" ref="H35" si="3">H8-H21</f>
        <v>0</v>
      </c>
    </row>
    <row r="36" spans="1:8" ht="12" customHeight="1" x14ac:dyDescent="0.2">
      <c r="A36" s="38"/>
      <c r="B36" s="91" t="s">
        <v>24</v>
      </c>
      <c r="C36" s="136" t="s">
        <v>62</v>
      </c>
      <c r="D36" s="112"/>
      <c r="E36" s="103"/>
      <c r="F36" s="103"/>
      <c r="G36" s="103"/>
      <c r="H36" s="103"/>
    </row>
    <row r="37" spans="1:8" customFormat="1" x14ac:dyDescent="0.2">
      <c r="C37" s="137"/>
      <c r="E37" s="31"/>
      <c r="F37" s="31"/>
      <c r="G37" s="31"/>
      <c r="H37" s="31"/>
    </row>
    <row r="38" spans="1:8" customFormat="1" x14ac:dyDescent="0.2">
      <c r="C38" s="137"/>
      <c r="E38" s="152"/>
      <c r="F38" s="152"/>
      <c r="G38" s="152"/>
      <c r="H38" s="152"/>
    </row>
    <row r="39" spans="1:8" customFormat="1" x14ac:dyDescent="0.2">
      <c r="C39" s="137"/>
      <c r="E39" s="152"/>
      <c r="F39" s="152"/>
      <c r="G39" s="152"/>
      <c r="H39" s="152"/>
    </row>
    <row r="40" spans="1:8" customFormat="1" x14ac:dyDescent="0.2">
      <c r="C40" s="137"/>
      <c r="E40" s="152"/>
      <c r="F40" s="152"/>
      <c r="G40" s="152"/>
      <c r="H40" s="152"/>
    </row>
    <row r="41" spans="1:8" customFormat="1" x14ac:dyDescent="0.2">
      <c r="C41" s="137"/>
      <c r="E41" s="152"/>
      <c r="F41" s="152"/>
      <c r="G41" s="152"/>
      <c r="H41" s="152"/>
    </row>
    <row r="42" spans="1:8" customFormat="1" x14ac:dyDescent="0.2">
      <c r="C42" s="137"/>
      <c r="E42" s="152"/>
      <c r="F42" s="152"/>
      <c r="G42" s="152"/>
      <c r="H42" s="152"/>
    </row>
    <row r="43" spans="1:8" customFormat="1" x14ac:dyDescent="0.2">
      <c r="C43" s="137"/>
      <c r="E43" s="152"/>
      <c r="F43" s="152"/>
      <c r="G43" s="152"/>
      <c r="H43" s="152"/>
    </row>
    <row r="44" spans="1:8" customFormat="1" x14ac:dyDescent="0.2">
      <c r="C44" s="137"/>
      <c r="E44" s="152"/>
      <c r="F44" s="152"/>
      <c r="G44" s="152"/>
      <c r="H44" s="152"/>
    </row>
    <row r="45" spans="1:8" customFormat="1" x14ac:dyDescent="0.2">
      <c r="C45" s="137"/>
      <c r="E45" s="31"/>
      <c r="F45" s="31"/>
      <c r="G45" s="31"/>
      <c r="H45" s="31"/>
    </row>
    <row r="46" spans="1:8" customFormat="1" x14ac:dyDescent="0.2">
      <c r="C46" s="137"/>
      <c r="E46" s="31"/>
      <c r="F46" s="31"/>
      <c r="G46" s="31"/>
      <c r="H46" s="31"/>
    </row>
    <row r="47" spans="1:8" customFormat="1" x14ac:dyDescent="0.2">
      <c r="C47" s="137"/>
      <c r="E47" s="31"/>
      <c r="F47" s="31"/>
      <c r="G47" s="31"/>
      <c r="H47" s="31"/>
    </row>
    <row r="48" spans="1:8" customFormat="1" x14ac:dyDescent="0.2">
      <c r="C48" s="137"/>
      <c r="E48" s="31"/>
      <c r="F48" s="31"/>
      <c r="G48" s="31"/>
      <c r="H48" s="31"/>
    </row>
    <row r="49" spans="3:8" customFormat="1" x14ac:dyDescent="0.2">
      <c r="C49" s="137"/>
      <c r="E49" s="31"/>
      <c r="F49" s="31"/>
      <c r="G49" s="31"/>
      <c r="H49" s="31"/>
    </row>
    <row r="50" spans="3:8" customFormat="1" x14ac:dyDescent="0.2">
      <c r="C50" s="137"/>
      <c r="E50" s="31"/>
      <c r="F50" s="31"/>
      <c r="G50" s="31"/>
      <c r="H50" s="31"/>
    </row>
    <row r="51" spans="3:8" customFormat="1" x14ac:dyDescent="0.2">
      <c r="C51" s="137"/>
      <c r="E51" s="31"/>
      <c r="F51" s="31"/>
      <c r="G51" s="31"/>
      <c r="H51" s="31"/>
    </row>
    <row r="52" spans="3:8" customFormat="1" x14ac:dyDescent="0.2">
      <c r="C52" s="137"/>
      <c r="E52" s="31"/>
      <c r="F52" s="31"/>
      <c r="G52" s="31"/>
      <c r="H52" s="31"/>
    </row>
  </sheetData>
  <mergeCells count="5">
    <mergeCell ref="E3:H3"/>
    <mergeCell ref="E2:H2"/>
    <mergeCell ref="A3:C3"/>
    <mergeCell ref="B4:B5"/>
    <mergeCell ref="C4:C5"/>
  </mergeCells>
  <phoneticPr fontId="2" type="noConversion"/>
  <pageMargins left="0.59055118110236227" right="0.39370078740157483" top="0.39370078740157483" bottom="0.39370078740157483" header="0" footer="0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J86"/>
  <sheetViews>
    <sheetView zoomScaleNormal="100" zoomScaleSheetLayoutView="100" workbookViewId="0">
      <pane xSplit="3" ySplit="5" topLeftCell="D13" activePane="bottomRight" state="frozen"/>
      <selection pane="topRight" activeCell="E1" sqref="E1"/>
      <selection pane="bottomLeft" activeCell="A6" sqref="A6"/>
      <selection pane="bottomRight" activeCell="F1" sqref="F1"/>
    </sheetView>
  </sheetViews>
  <sheetFormatPr defaultColWidth="9.33203125" defaultRowHeight="12.75" x14ac:dyDescent="0.2"/>
  <cols>
    <col min="1" max="1" width="3" style="2" hidden="1" customWidth="1"/>
    <col min="2" max="2" width="6.1640625" style="2" customWidth="1"/>
    <col min="3" max="3" width="49.6640625" style="138" customWidth="1"/>
    <col min="4" max="4" width="1.83203125" style="2" customWidth="1"/>
    <col min="5" max="8" width="18.1640625" style="2" customWidth="1"/>
    <col min="9" max="9" width="9.33203125" style="1" customWidth="1"/>
    <col min="10" max="16384" width="9.33203125" style="1"/>
  </cols>
  <sheetData>
    <row r="1" spans="1:10" s="11" customFormat="1" ht="18.75" customHeight="1" x14ac:dyDescent="0.25">
      <c r="A1" s="86"/>
      <c r="B1" s="105"/>
      <c r="C1" s="130"/>
      <c r="D1" s="105"/>
      <c r="E1" s="110"/>
      <c r="F1" s="110"/>
      <c r="G1" s="110"/>
      <c r="H1" s="110" t="s">
        <v>32</v>
      </c>
      <c r="I1" s="107"/>
    </row>
    <row r="2" spans="1:10" s="11" customFormat="1" ht="18" x14ac:dyDescent="0.25">
      <c r="A2" s="9"/>
      <c r="B2" s="127"/>
      <c r="C2" s="139"/>
      <c r="D2" s="105"/>
      <c r="E2" s="164" t="s">
        <v>116</v>
      </c>
      <c r="F2" s="164"/>
      <c r="G2" s="164"/>
      <c r="H2" s="164"/>
      <c r="I2" s="109"/>
      <c r="J2" s="108"/>
    </row>
    <row r="3" spans="1:10" s="11" customFormat="1" ht="33.75" customHeight="1" x14ac:dyDescent="0.2">
      <c r="A3" s="87"/>
      <c r="B3" s="170" t="s">
        <v>106</v>
      </c>
      <c r="C3" s="171"/>
      <c r="D3" s="106"/>
      <c r="E3" s="162"/>
      <c r="F3" s="163"/>
      <c r="G3" s="163"/>
      <c r="H3" s="163"/>
    </row>
    <row r="4" spans="1:10" s="11" customFormat="1" x14ac:dyDescent="0.2">
      <c r="A4" s="149"/>
      <c r="B4" s="172" t="str">
        <f>Reporting_Sector_Code</f>
        <v>GG</v>
      </c>
      <c r="C4" s="168" t="str">
        <f>Reporting_Sector_Name</f>
        <v>General Government</v>
      </c>
      <c r="D4" s="90"/>
      <c r="E4" s="157" t="s">
        <v>122</v>
      </c>
      <c r="F4" s="157" t="s">
        <v>123</v>
      </c>
      <c r="G4" s="157" t="s">
        <v>124</v>
      </c>
      <c r="H4" s="157" t="s">
        <v>125</v>
      </c>
    </row>
    <row r="5" spans="1:10" s="11" customFormat="1" ht="37.5" customHeight="1" x14ac:dyDescent="0.2">
      <c r="A5" s="89"/>
      <c r="B5" s="173"/>
      <c r="C5" s="169"/>
      <c r="D5" s="90"/>
      <c r="E5" s="156" t="s">
        <v>121</v>
      </c>
      <c r="F5" s="156" t="s">
        <v>121</v>
      </c>
      <c r="G5" s="156" t="s">
        <v>121</v>
      </c>
      <c r="H5" s="156" t="s">
        <v>121</v>
      </c>
    </row>
    <row r="6" spans="1:10" ht="12.75" customHeight="1" x14ac:dyDescent="0.2">
      <c r="A6" s="34"/>
      <c r="B6" s="91">
        <v>1</v>
      </c>
      <c r="C6" s="131" t="s">
        <v>63</v>
      </c>
      <c r="D6" s="92"/>
      <c r="E6" s="125">
        <v>18653.012999999999</v>
      </c>
      <c r="F6" s="125">
        <v>16930.127</v>
      </c>
      <c r="G6" s="125"/>
      <c r="H6" s="125">
        <f t="shared" ref="H6" si="0">H7+H14+H15+H16</f>
        <v>0</v>
      </c>
    </row>
    <row r="7" spans="1:10" ht="12.75" customHeight="1" x14ac:dyDescent="0.2">
      <c r="A7" s="38"/>
      <c r="B7" s="91">
        <v>11</v>
      </c>
      <c r="C7" s="133" t="s">
        <v>64</v>
      </c>
      <c r="D7" s="93"/>
      <c r="E7" s="103">
        <v>10161.348</v>
      </c>
      <c r="F7" s="103">
        <v>8332.5220000000008</v>
      </c>
      <c r="G7" s="103"/>
      <c r="H7" s="103">
        <f t="shared" ref="H7" si="1">H8+H9+H10+H11+H12+H13</f>
        <v>0</v>
      </c>
    </row>
    <row r="8" spans="1:10" ht="12.75" customHeight="1" x14ac:dyDescent="0.2">
      <c r="A8" s="38"/>
      <c r="B8" s="91">
        <v>111</v>
      </c>
      <c r="C8" s="133" t="s">
        <v>65</v>
      </c>
      <c r="D8" s="94"/>
      <c r="E8" s="103">
        <v>4510.2439999999997</v>
      </c>
      <c r="F8" s="104">
        <v>3859.9760000000001</v>
      </c>
      <c r="G8" s="103"/>
      <c r="H8" s="103"/>
    </row>
    <row r="9" spans="1:10" ht="12.75" customHeight="1" x14ac:dyDescent="0.2">
      <c r="A9" s="38"/>
      <c r="B9" s="91">
        <v>112</v>
      </c>
      <c r="C9" s="133" t="s">
        <v>66</v>
      </c>
      <c r="D9" s="94"/>
      <c r="E9" s="103"/>
      <c r="F9" s="104"/>
      <c r="G9" s="103"/>
      <c r="H9" s="103"/>
    </row>
    <row r="10" spans="1:10" ht="12.75" customHeight="1" x14ac:dyDescent="0.2">
      <c r="A10" s="38"/>
      <c r="B10" s="91">
        <v>113</v>
      </c>
      <c r="C10" s="133" t="s">
        <v>67</v>
      </c>
      <c r="D10" s="94"/>
      <c r="E10" s="103">
        <v>739.69799999999998</v>
      </c>
      <c r="F10" s="104">
        <v>31.858000000000001</v>
      </c>
      <c r="G10" s="103"/>
      <c r="H10" s="103"/>
    </row>
    <row r="11" spans="1:10" ht="12.75" customHeight="1" x14ac:dyDescent="0.2">
      <c r="A11" s="38"/>
      <c r="B11" s="91">
        <v>114</v>
      </c>
      <c r="C11" s="133" t="s">
        <v>68</v>
      </c>
      <c r="D11" s="94"/>
      <c r="E11" s="103">
        <v>4380.93</v>
      </c>
      <c r="F11" s="104">
        <v>4084.0279999999998</v>
      </c>
      <c r="G11" s="103"/>
      <c r="H11" s="103"/>
    </row>
    <row r="12" spans="1:10" ht="12.75" customHeight="1" x14ac:dyDescent="0.2">
      <c r="A12" s="38"/>
      <c r="B12" s="91">
        <v>115</v>
      </c>
      <c r="C12" s="133" t="s">
        <v>69</v>
      </c>
      <c r="D12" s="94"/>
      <c r="E12" s="103">
        <v>530.25900000000001</v>
      </c>
      <c r="F12" s="104">
        <v>356.65100000000001</v>
      </c>
      <c r="G12" s="103"/>
      <c r="H12" s="103"/>
    </row>
    <row r="13" spans="1:10" ht="12.75" customHeight="1" x14ac:dyDescent="0.2">
      <c r="A13" s="38"/>
      <c r="B13" s="91">
        <v>116</v>
      </c>
      <c r="C13" s="133" t="s">
        <v>70</v>
      </c>
      <c r="D13" s="94"/>
      <c r="E13" s="103">
        <v>0.217</v>
      </c>
      <c r="F13" s="104">
        <v>8.9999999999999993E-3</v>
      </c>
      <c r="G13" s="103"/>
      <c r="H13" s="103"/>
    </row>
    <row r="14" spans="1:10" ht="12.75" customHeight="1" x14ac:dyDescent="0.2">
      <c r="A14" s="38"/>
      <c r="B14" s="91">
        <v>12</v>
      </c>
      <c r="C14" s="133" t="s">
        <v>71</v>
      </c>
      <c r="D14" s="93"/>
      <c r="E14" s="103">
        <v>3481.0859999999998</v>
      </c>
      <c r="F14" s="104">
        <v>3353.5720000000001</v>
      </c>
      <c r="G14" s="103"/>
      <c r="H14" s="103"/>
    </row>
    <row r="15" spans="1:10" ht="12.75" customHeight="1" x14ac:dyDescent="0.2">
      <c r="A15" s="38"/>
      <c r="B15" s="91">
        <v>13</v>
      </c>
      <c r="C15" s="133" t="s">
        <v>72</v>
      </c>
      <c r="D15" s="93"/>
      <c r="E15" s="103">
        <v>0.13100000000000001</v>
      </c>
      <c r="F15" s="104">
        <v>0</v>
      </c>
      <c r="G15" s="103"/>
      <c r="H15" s="103"/>
    </row>
    <row r="16" spans="1:10" ht="12.75" customHeight="1" x14ac:dyDescent="0.2">
      <c r="A16" s="38"/>
      <c r="B16" s="91">
        <v>14</v>
      </c>
      <c r="C16" s="133" t="s">
        <v>73</v>
      </c>
      <c r="D16" s="93"/>
      <c r="E16" s="103">
        <v>5010.4480000000003</v>
      </c>
      <c r="F16" s="104">
        <v>5244.0330000000004</v>
      </c>
      <c r="G16" s="103"/>
      <c r="H16" s="103"/>
    </row>
    <row r="17" spans="1:8" ht="12.75" customHeight="1" x14ac:dyDescent="0.2">
      <c r="A17" s="34"/>
      <c r="B17" s="91">
        <v>2</v>
      </c>
      <c r="C17" s="131" t="s">
        <v>74</v>
      </c>
      <c r="D17" s="92"/>
      <c r="E17" s="125">
        <v>16870.862000000001</v>
      </c>
      <c r="F17" s="125">
        <v>16859.703000000001</v>
      </c>
      <c r="G17" s="125"/>
      <c r="H17" s="125">
        <f t="shared" ref="H17" si="2">H18+H19+H20+H21+H22+H23+H24+H25</f>
        <v>0</v>
      </c>
    </row>
    <row r="18" spans="1:8" ht="12.75" customHeight="1" x14ac:dyDescent="0.2">
      <c r="A18" s="38"/>
      <c r="B18" s="91">
        <v>21</v>
      </c>
      <c r="C18" s="133" t="s">
        <v>75</v>
      </c>
      <c r="D18" s="93"/>
      <c r="E18" s="153"/>
      <c r="F18" s="155"/>
      <c r="G18" s="153"/>
      <c r="H18" s="153"/>
    </row>
    <row r="19" spans="1:8" ht="12.75" customHeight="1" x14ac:dyDescent="0.2">
      <c r="A19" s="38"/>
      <c r="B19" s="91">
        <v>22</v>
      </c>
      <c r="C19" s="133" t="s">
        <v>76</v>
      </c>
      <c r="D19" s="93"/>
      <c r="E19" s="153"/>
      <c r="F19" s="155"/>
      <c r="G19" s="153"/>
      <c r="H19" s="153"/>
    </row>
    <row r="20" spans="1:8" ht="12.75" customHeight="1" x14ac:dyDescent="0.2">
      <c r="A20" s="38"/>
      <c r="B20" s="91">
        <v>23</v>
      </c>
      <c r="C20" s="133" t="s">
        <v>77</v>
      </c>
      <c r="D20" s="93"/>
      <c r="E20" s="153"/>
      <c r="F20" s="155"/>
      <c r="G20" s="153"/>
      <c r="H20" s="153"/>
    </row>
    <row r="21" spans="1:8" ht="12.75" customHeight="1" x14ac:dyDescent="0.2">
      <c r="A21" s="38"/>
      <c r="B21" s="91">
        <v>24</v>
      </c>
      <c r="C21" s="133" t="s">
        <v>78</v>
      </c>
      <c r="D21" s="93"/>
      <c r="E21" s="153"/>
      <c r="F21" s="155"/>
      <c r="G21" s="153"/>
      <c r="H21" s="153"/>
    </row>
    <row r="22" spans="1:8" ht="12.75" customHeight="1" x14ac:dyDescent="0.2">
      <c r="A22" s="38"/>
      <c r="B22" s="91">
        <v>25</v>
      </c>
      <c r="C22" s="133" t="s">
        <v>79</v>
      </c>
      <c r="D22" s="93"/>
      <c r="E22" s="153"/>
      <c r="F22" s="155"/>
      <c r="G22" s="153"/>
      <c r="H22" s="153"/>
    </row>
    <row r="23" spans="1:8" ht="12.75" customHeight="1" x14ac:dyDescent="0.2">
      <c r="A23" s="38"/>
      <c r="B23" s="91">
        <v>26</v>
      </c>
      <c r="C23" s="133" t="s">
        <v>72</v>
      </c>
      <c r="D23" s="93"/>
      <c r="E23" s="153"/>
      <c r="F23" s="155"/>
      <c r="G23" s="153"/>
      <c r="H23" s="153"/>
    </row>
    <row r="24" spans="1:8" ht="12.75" customHeight="1" x14ac:dyDescent="0.2">
      <c r="A24" s="38"/>
      <c r="B24" s="91">
        <v>27</v>
      </c>
      <c r="C24" s="133" t="s">
        <v>80</v>
      </c>
      <c r="D24" s="93"/>
      <c r="E24" s="153"/>
      <c r="F24" s="155"/>
      <c r="G24" s="153"/>
      <c r="H24" s="153"/>
    </row>
    <row r="25" spans="1:8" ht="12.75" customHeight="1" x14ac:dyDescent="0.2">
      <c r="A25" s="38"/>
      <c r="B25" s="91">
        <v>28</v>
      </c>
      <c r="C25" s="133" t="s">
        <v>81</v>
      </c>
      <c r="D25" s="93"/>
      <c r="E25" s="153"/>
      <c r="F25" s="155"/>
      <c r="G25" s="153"/>
      <c r="H25" s="153"/>
    </row>
    <row r="26" spans="1:8" ht="12.75" customHeight="1" x14ac:dyDescent="0.2">
      <c r="A26" s="40"/>
      <c r="B26" s="91" t="s">
        <v>18</v>
      </c>
      <c r="C26" s="140" t="s">
        <v>82</v>
      </c>
      <c r="D26" s="95"/>
      <c r="E26" s="126">
        <v>2516.462</v>
      </c>
      <c r="F26" s="126">
        <v>804.73599999999999</v>
      </c>
      <c r="G26" s="126"/>
      <c r="H26" s="126"/>
    </row>
    <row r="27" spans="1:8" ht="12.75" customHeight="1" x14ac:dyDescent="0.2">
      <c r="A27" s="44"/>
      <c r="B27" s="91" t="s">
        <v>19</v>
      </c>
      <c r="C27" s="141" t="s">
        <v>83</v>
      </c>
      <c r="D27" s="96"/>
      <c r="E27" s="126">
        <v>1782.150999999998</v>
      </c>
      <c r="F27" s="126">
        <v>70.423999999999069</v>
      </c>
      <c r="G27" s="126"/>
      <c r="H27" s="126">
        <f t="shared" ref="H27" si="3">H6-H17</f>
        <v>0</v>
      </c>
    </row>
    <row r="28" spans="1:8" ht="12.75" customHeight="1" x14ac:dyDescent="0.2">
      <c r="A28" s="45"/>
      <c r="B28" s="97">
        <v>31</v>
      </c>
      <c r="C28" s="142" t="s">
        <v>84</v>
      </c>
      <c r="D28" s="98"/>
      <c r="E28" s="126">
        <v>1059.08</v>
      </c>
      <c r="F28" s="126">
        <v>1353.4680000000001</v>
      </c>
      <c r="G28" s="126"/>
      <c r="H28" s="126">
        <f t="shared" ref="H28" si="4">H29-H30-H31</f>
        <v>0</v>
      </c>
    </row>
    <row r="29" spans="1:8" ht="12.75" customHeight="1" x14ac:dyDescent="0.2">
      <c r="A29" s="45"/>
      <c r="B29" s="97">
        <v>31.1</v>
      </c>
      <c r="C29" s="143" t="s">
        <v>85</v>
      </c>
      <c r="D29" s="99"/>
      <c r="E29" s="155"/>
      <c r="F29" s="155"/>
      <c r="G29" s="155"/>
      <c r="H29" s="155"/>
    </row>
    <row r="30" spans="1:8" ht="12.75" customHeight="1" x14ac:dyDescent="0.2">
      <c r="A30" s="45"/>
      <c r="B30" s="97">
        <v>31.2</v>
      </c>
      <c r="C30" s="143" t="s">
        <v>86</v>
      </c>
      <c r="D30" s="99"/>
      <c r="E30" s="155"/>
      <c r="F30" s="155"/>
      <c r="G30" s="155"/>
      <c r="H30" s="155"/>
    </row>
    <row r="31" spans="1:8" ht="12.75" customHeight="1" x14ac:dyDescent="0.2">
      <c r="A31" s="45"/>
      <c r="B31" s="97">
        <v>31.3</v>
      </c>
      <c r="C31" s="143" t="s">
        <v>87</v>
      </c>
      <c r="D31" s="99"/>
      <c r="E31" s="155"/>
      <c r="F31" s="155"/>
      <c r="G31" s="155"/>
      <c r="H31" s="155"/>
    </row>
    <row r="32" spans="1:8" ht="12.75" customHeight="1" x14ac:dyDescent="0.2">
      <c r="A32" s="40"/>
      <c r="B32" s="91" t="s">
        <v>20</v>
      </c>
      <c r="C32" s="140" t="s">
        <v>88</v>
      </c>
      <c r="D32" s="95"/>
      <c r="E32" s="126">
        <v>723.07099999999809</v>
      </c>
      <c r="F32" s="126">
        <v>-1283.044000000001</v>
      </c>
      <c r="G32" s="126"/>
      <c r="H32" s="126">
        <f t="shared" ref="H32" si="5">H6-H17-H28</f>
        <v>0</v>
      </c>
    </row>
    <row r="33" spans="1:8" ht="12.75" customHeight="1" x14ac:dyDescent="0.2">
      <c r="A33" s="34"/>
      <c r="B33" s="91">
        <v>32</v>
      </c>
      <c r="C33" s="131" t="s">
        <v>89</v>
      </c>
      <c r="D33" s="92"/>
      <c r="E33" s="126">
        <v>1506.6239999999998</v>
      </c>
      <c r="F33" s="126">
        <v>-1860.9839999999999</v>
      </c>
      <c r="G33" s="126"/>
      <c r="H33" s="126">
        <f t="shared" ref="H33" si="6">H35+H36+H37+H38+H39+H40+H41+H42</f>
        <v>0</v>
      </c>
    </row>
    <row r="34" spans="1:8" ht="12.75" customHeight="1" x14ac:dyDescent="0.2">
      <c r="A34" s="35"/>
      <c r="B34" s="91"/>
      <c r="C34" s="132" t="s">
        <v>107</v>
      </c>
      <c r="D34" s="100"/>
      <c r="E34" s="104"/>
      <c r="F34" s="104"/>
      <c r="G34" s="104"/>
      <c r="H34" s="104"/>
    </row>
    <row r="35" spans="1:8" ht="12.75" customHeight="1" x14ac:dyDescent="0.2">
      <c r="A35" s="27"/>
      <c r="B35" s="91">
        <v>3201</v>
      </c>
      <c r="C35" s="133" t="s">
        <v>52</v>
      </c>
      <c r="D35" s="93"/>
      <c r="E35" s="104"/>
      <c r="F35" s="104"/>
      <c r="G35" s="104"/>
      <c r="H35" s="128"/>
    </row>
    <row r="36" spans="1:8" ht="12.75" customHeight="1" x14ac:dyDescent="0.2">
      <c r="A36" s="27"/>
      <c r="B36" s="91">
        <v>3202</v>
      </c>
      <c r="C36" s="133" t="s">
        <v>53</v>
      </c>
      <c r="D36" s="93"/>
      <c r="E36" s="103">
        <v>-256.726</v>
      </c>
      <c r="F36" s="103">
        <v>-2745.232</v>
      </c>
      <c r="G36" s="103"/>
      <c r="H36" s="103"/>
    </row>
    <row r="37" spans="1:8" ht="12.75" customHeight="1" x14ac:dyDescent="0.2">
      <c r="A37" s="27"/>
      <c r="B37" s="91">
        <v>3203</v>
      </c>
      <c r="C37" s="133" t="s">
        <v>108</v>
      </c>
      <c r="D37" s="93"/>
      <c r="E37" s="103">
        <v>47.917999999999999</v>
      </c>
      <c r="F37" s="103">
        <v>-16.885999999999999</v>
      </c>
      <c r="G37" s="104"/>
      <c r="H37" s="104"/>
    </row>
    <row r="38" spans="1:8" ht="12.75" customHeight="1" x14ac:dyDescent="0.2">
      <c r="A38" s="27"/>
      <c r="B38" s="91">
        <v>3204</v>
      </c>
      <c r="C38" s="133" t="s">
        <v>54</v>
      </c>
      <c r="D38" s="93"/>
      <c r="E38" s="103">
        <v>30.72</v>
      </c>
      <c r="F38" s="104">
        <v>30.062999999999999</v>
      </c>
      <c r="G38" s="104"/>
      <c r="H38" s="104"/>
    </row>
    <row r="39" spans="1:8" ht="12.75" customHeight="1" x14ac:dyDescent="0.2">
      <c r="A39" s="27"/>
      <c r="B39" s="91">
        <v>3205</v>
      </c>
      <c r="C39" s="133" t="s">
        <v>55</v>
      </c>
      <c r="D39" s="93"/>
      <c r="E39" s="103">
        <v>96.091999999999999</v>
      </c>
      <c r="F39" s="104">
        <v>132.79599999999999</v>
      </c>
      <c r="G39" s="104"/>
      <c r="H39" s="104"/>
    </row>
    <row r="40" spans="1:8" ht="12.75" customHeight="1" x14ac:dyDescent="0.2">
      <c r="A40" s="27"/>
      <c r="B40" s="91">
        <v>3206</v>
      </c>
      <c r="C40" s="133" t="s">
        <v>56</v>
      </c>
      <c r="D40" s="93"/>
      <c r="E40" s="104"/>
      <c r="F40" s="104"/>
      <c r="G40" s="104"/>
      <c r="H40" s="104"/>
    </row>
    <row r="41" spans="1:8" ht="12.75" customHeight="1" x14ac:dyDescent="0.2">
      <c r="A41" s="27"/>
      <c r="B41" s="91">
        <v>3207</v>
      </c>
      <c r="C41" s="133" t="s">
        <v>57</v>
      </c>
      <c r="D41" s="93"/>
      <c r="E41" s="104"/>
      <c r="F41" s="104"/>
      <c r="G41" s="104"/>
      <c r="H41" s="104"/>
    </row>
    <row r="42" spans="1:8" ht="12.75" customHeight="1" x14ac:dyDescent="0.2">
      <c r="A42" s="35"/>
      <c r="B42" s="91">
        <v>3208</v>
      </c>
      <c r="C42" s="133" t="s">
        <v>58</v>
      </c>
      <c r="D42" s="93"/>
      <c r="E42" s="104">
        <v>1588.62</v>
      </c>
      <c r="F42" s="104">
        <v>738.27499999999998</v>
      </c>
      <c r="G42" s="104"/>
      <c r="H42" s="104"/>
    </row>
    <row r="43" spans="1:8" ht="12.75" customHeight="1" x14ac:dyDescent="0.2">
      <c r="A43" s="27"/>
      <c r="B43" s="91"/>
      <c r="C43" s="132" t="s">
        <v>109</v>
      </c>
      <c r="D43" s="100"/>
      <c r="E43" s="104"/>
      <c r="F43" s="104"/>
      <c r="G43" s="104"/>
      <c r="H43" s="104"/>
    </row>
    <row r="44" spans="1:8" ht="12.75" customHeight="1" x14ac:dyDescent="0.2">
      <c r="A44" s="27"/>
      <c r="B44" s="91">
        <v>321</v>
      </c>
      <c r="C44" s="133" t="s">
        <v>110</v>
      </c>
      <c r="D44" s="93"/>
      <c r="E44" s="104">
        <v>1481.078</v>
      </c>
      <c r="F44" s="103">
        <v>-1879.146</v>
      </c>
      <c r="G44" s="104"/>
      <c r="H44" s="104"/>
    </row>
    <row r="45" spans="1:8" ht="12.75" customHeight="1" x14ac:dyDescent="0.2">
      <c r="A45" s="27"/>
      <c r="B45" s="91">
        <v>322</v>
      </c>
      <c r="C45" s="133" t="s">
        <v>111</v>
      </c>
      <c r="D45" s="93"/>
      <c r="E45" s="104">
        <v>25.545999999999999</v>
      </c>
      <c r="F45" s="104">
        <v>18.161999999999999</v>
      </c>
      <c r="G45" s="104"/>
      <c r="H45" s="104"/>
    </row>
    <row r="46" spans="1:8" ht="12.75" customHeight="1" x14ac:dyDescent="0.2">
      <c r="A46" s="41"/>
      <c r="B46" s="91">
        <v>33</v>
      </c>
      <c r="C46" s="131" t="s">
        <v>90</v>
      </c>
      <c r="D46" s="92"/>
      <c r="E46" s="126">
        <v>783.52600000000007</v>
      </c>
      <c r="F46" s="126">
        <v>-577.94800000000009</v>
      </c>
      <c r="G46" s="126"/>
      <c r="H46" s="126">
        <f t="shared" ref="H46" si="7">H48+H49+H50+H51+H52+H53+H54+H55</f>
        <v>0</v>
      </c>
    </row>
    <row r="47" spans="1:8" ht="12.75" customHeight="1" x14ac:dyDescent="0.2">
      <c r="A47" s="35"/>
      <c r="B47" s="91"/>
      <c r="C47" s="132" t="s">
        <v>107</v>
      </c>
      <c r="D47" s="100"/>
      <c r="E47" s="104"/>
      <c r="F47" s="104"/>
      <c r="G47" s="104"/>
      <c r="H47" s="104"/>
    </row>
    <row r="48" spans="1:8" ht="12.75" customHeight="1" x14ac:dyDescent="0.2">
      <c r="A48" s="35"/>
      <c r="B48" s="91">
        <v>3301</v>
      </c>
      <c r="C48" s="134" t="s">
        <v>112</v>
      </c>
      <c r="D48" s="101"/>
      <c r="E48" s="104"/>
      <c r="F48" s="104"/>
      <c r="G48" s="104"/>
      <c r="H48" s="104"/>
    </row>
    <row r="49" spans="1:8" ht="12.75" customHeight="1" x14ac:dyDescent="0.2">
      <c r="A49" s="27"/>
      <c r="B49" s="91">
        <v>3302</v>
      </c>
      <c r="C49" s="133" t="s">
        <v>53</v>
      </c>
      <c r="D49" s="93"/>
      <c r="E49" s="104"/>
      <c r="F49" s="104"/>
      <c r="G49" s="104"/>
      <c r="H49" s="104"/>
    </row>
    <row r="50" spans="1:8" ht="12.75" customHeight="1" x14ac:dyDescent="0.2">
      <c r="A50" s="27"/>
      <c r="B50" s="91">
        <v>3303</v>
      </c>
      <c r="C50" s="133" t="s">
        <v>108</v>
      </c>
      <c r="D50" s="93"/>
      <c r="E50" s="104">
        <v>551.89499999999998</v>
      </c>
      <c r="F50" s="104">
        <v>1049.3119999999999</v>
      </c>
      <c r="G50" s="104"/>
      <c r="H50" s="104"/>
    </row>
    <row r="51" spans="1:8" ht="12.75" customHeight="1" x14ac:dyDescent="0.2">
      <c r="A51" s="27"/>
      <c r="B51" s="91">
        <v>3304</v>
      </c>
      <c r="C51" s="133" t="s">
        <v>54</v>
      </c>
      <c r="D51" s="93"/>
      <c r="E51" s="104">
        <v>-122.73399999999999</v>
      </c>
      <c r="F51" s="104">
        <v>82.81</v>
      </c>
      <c r="G51" s="104"/>
      <c r="H51" s="104"/>
    </row>
    <row r="52" spans="1:8" ht="12.75" customHeight="1" x14ac:dyDescent="0.2">
      <c r="A52" s="27"/>
      <c r="B52" s="91">
        <v>3305</v>
      </c>
      <c r="C52" s="133" t="s">
        <v>55</v>
      </c>
      <c r="D52" s="93"/>
      <c r="E52" s="104"/>
      <c r="F52" s="104"/>
      <c r="G52" s="104"/>
      <c r="H52" s="104"/>
    </row>
    <row r="53" spans="1:8" ht="12.75" customHeight="1" x14ac:dyDescent="0.2">
      <c r="A53" s="27"/>
      <c r="B53" s="91">
        <v>3306</v>
      </c>
      <c r="C53" s="133" t="s">
        <v>56</v>
      </c>
      <c r="D53" s="93"/>
      <c r="E53" s="104"/>
      <c r="F53" s="104"/>
      <c r="G53" s="104"/>
      <c r="H53" s="104"/>
    </row>
    <row r="54" spans="1:8" ht="12.75" customHeight="1" x14ac:dyDescent="0.2">
      <c r="A54" s="27"/>
      <c r="B54" s="91">
        <v>3307</v>
      </c>
      <c r="C54" s="133" t="s">
        <v>57</v>
      </c>
      <c r="D54" s="93"/>
      <c r="E54" s="104"/>
      <c r="F54" s="104"/>
      <c r="G54" s="104"/>
      <c r="H54" s="104"/>
    </row>
    <row r="55" spans="1:8" ht="12.75" customHeight="1" x14ac:dyDescent="0.2">
      <c r="A55" s="27"/>
      <c r="B55" s="91">
        <v>3308</v>
      </c>
      <c r="C55" s="133" t="s">
        <v>60</v>
      </c>
      <c r="D55" s="93"/>
      <c r="E55" s="104">
        <v>354.36500000000001</v>
      </c>
      <c r="F55" s="104">
        <v>-1710.07</v>
      </c>
      <c r="G55" s="104"/>
      <c r="H55" s="104"/>
    </row>
    <row r="56" spans="1:8" ht="12.75" customHeight="1" x14ac:dyDescent="0.2">
      <c r="A56" s="35"/>
      <c r="B56" s="91"/>
      <c r="C56" s="132" t="s">
        <v>113</v>
      </c>
      <c r="D56" s="100"/>
      <c r="E56" s="104"/>
      <c r="F56" s="104"/>
      <c r="G56" s="104"/>
      <c r="H56" s="104"/>
    </row>
    <row r="57" spans="1:8" ht="12.75" customHeight="1" x14ac:dyDescent="0.2">
      <c r="A57" s="27"/>
      <c r="B57" s="91">
        <v>331</v>
      </c>
      <c r="C57" s="133" t="s">
        <v>110</v>
      </c>
      <c r="D57" s="93"/>
      <c r="E57" s="104">
        <v>787.50400000000002</v>
      </c>
      <c r="F57" s="104">
        <v>-577.96299999999997</v>
      </c>
      <c r="G57" s="104"/>
      <c r="H57" s="104"/>
    </row>
    <row r="58" spans="1:8" ht="12.75" customHeight="1" x14ac:dyDescent="0.2">
      <c r="A58" s="28"/>
      <c r="B58" s="91">
        <v>332</v>
      </c>
      <c r="C58" s="133" t="s">
        <v>111</v>
      </c>
      <c r="D58" s="93"/>
      <c r="E58" s="104">
        <v>-3.9780000000000002</v>
      </c>
      <c r="F58" s="104">
        <v>1.4999999999999999E-2</v>
      </c>
      <c r="G58" s="104"/>
      <c r="H58" s="104"/>
    </row>
    <row r="59" spans="1:8" ht="12.75" customHeight="1" x14ac:dyDescent="0.2">
      <c r="A59" s="42"/>
      <c r="B59" s="91" t="s">
        <v>21</v>
      </c>
      <c r="C59" s="132" t="s">
        <v>114</v>
      </c>
      <c r="D59" s="100"/>
      <c r="E59" s="126">
        <v>2.7000000001635271E-2</v>
      </c>
      <c r="F59" s="126">
        <v>8.0000000011750672E-3</v>
      </c>
      <c r="G59" s="126"/>
      <c r="H59" s="126">
        <f t="shared" ref="H59" si="8">H33-H46-H32</f>
        <v>0</v>
      </c>
    </row>
    <row r="60" spans="1:8" ht="12.75" customHeight="1" x14ac:dyDescent="0.2">
      <c r="A60" s="43"/>
      <c r="B60" s="91"/>
      <c r="C60" s="144" t="s">
        <v>104</v>
      </c>
      <c r="D60" s="102"/>
      <c r="E60" s="104"/>
      <c r="F60" s="104"/>
      <c r="G60" s="104"/>
      <c r="H60" s="104"/>
    </row>
    <row r="61" spans="1:8" ht="12.75" customHeight="1" x14ac:dyDescent="0.2">
      <c r="A61" s="39"/>
      <c r="B61" s="91" t="s">
        <v>22</v>
      </c>
      <c r="C61" s="132" t="s">
        <v>115</v>
      </c>
      <c r="D61" s="100"/>
      <c r="E61" s="103">
        <v>17929.942000000003</v>
      </c>
      <c r="F61" s="104">
        <v>18213.171000000002</v>
      </c>
      <c r="G61" s="103"/>
      <c r="H61" s="103"/>
    </row>
    <row r="62" spans="1:8" customFormat="1" x14ac:dyDescent="0.2">
      <c r="A62" s="29"/>
      <c r="B62" s="25"/>
      <c r="C62" s="145"/>
      <c r="D62" s="25"/>
      <c r="E62" s="31"/>
      <c r="F62" s="31"/>
      <c r="G62" s="31"/>
      <c r="H62" s="31"/>
    </row>
    <row r="63" spans="1:8" customFormat="1" x14ac:dyDescent="0.2">
      <c r="A63" s="29"/>
      <c r="B63" s="26"/>
      <c r="C63" s="145"/>
      <c r="D63" s="25"/>
      <c r="E63" s="31"/>
      <c r="F63" s="31"/>
      <c r="G63" s="31"/>
      <c r="H63" s="31"/>
    </row>
    <row r="64" spans="1:8" customFormat="1" x14ac:dyDescent="0.2">
      <c r="C64" s="137"/>
      <c r="E64" s="150"/>
      <c r="F64" s="150"/>
      <c r="G64" s="150"/>
      <c r="H64" s="150"/>
    </row>
    <row r="65" spans="3:8" customFormat="1" x14ac:dyDescent="0.2">
      <c r="C65" s="137"/>
      <c r="E65" s="150"/>
      <c r="F65" s="150"/>
      <c r="G65" s="150"/>
      <c r="H65" s="150"/>
    </row>
    <row r="66" spans="3:8" customFormat="1" x14ac:dyDescent="0.2">
      <c r="C66" s="137"/>
      <c r="E66" s="150"/>
      <c r="F66" s="150"/>
      <c r="G66" s="150"/>
      <c r="H66" s="150"/>
    </row>
    <row r="67" spans="3:8" customFormat="1" x14ac:dyDescent="0.2">
      <c r="C67" s="137"/>
      <c r="E67" s="150"/>
      <c r="F67" s="150"/>
      <c r="G67" s="150"/>
      <c r="H67" s="150"/>
    </row>
    <row r="68" spans="3:8" customFormat="1" x14ac:dyDescent="0.2">
      <c r="C68" s="137"/>
      <c r="E68" s="31"/>
      <c r="F68" s="31"/>
      <c r="G68" s="31"/>
      <c r="H68" s="31"/>
    </row>
    <row r="69" spans="3:8" customFormat="1" x14ac:dyDescent="0.2">
      <c r="C69" s="137"/>
      <c r="E69" s="31"/>
      <c r="F69" s="31"/>
      <c r="G69" s="31"/>
      <c r="H69" s="31"/>
    </row>
    <row r="70" spans="3:8" customFormat="1" x14ac:dyDescent="0.2">
      <c r="C70" s="137"/>
      <c r="E70" s="31"/>
      <c r="F70" s="31"/>
      <c r="G70" s="31"/>
      <c r="H70" s="31"/>
    </row>
    <row r="71" spans="3:8" customFormat="1" x14ac:dyDescent="0.2">
      <c r="C71" s="137"/>
      <c r="E71" s="31"/>
      <c r="F71" s="31"/>
      <c r="G71" s="31"/>
      <c r="H71" s="31"/>
    </row>
    <row r="72" spans="3:8" customFormat="1" x14ac:dyDescent="0.2">
      <c r="C72" s="137"/>
      <c r="E72" s="31"/>
      <c r="F72" s="31"/>
      <c r="G72" s="31"/>
      <c r="H72" s="31"/>
    </row>
    <row r="73" spans="3:8" customFormat="1" x14ac:dyDescent="0.2">
      <c r="C73" s="137"/>
      <c r="E73" s="31"/>
      <c r="F73" s="31"/>
      <c r="G73" s="31"/>
      <c r="H73" s="31"/>
    </row>
    <row r="74" spans="3:8" customFormat="1" x14ac:dyDescent="0.2">
      <c r="C74" s="137"/>
      <c r="E74" s="31"/>
      <c r="F74" s="31"/>
      <c r="G74" s="31"/>
      <c r="H74" s="31"/>
    </row>
    <row r="75" spans="3:8" customFormat="1" x14ac:dyDescent="0.2">
      <c r="C75" s="137"/>
      <c r="E75" s="31"/>
      <c r="F75" s="31"/>
      <c r="G75" s="31"/>
      <c r="H75" s="31"/>
    </row>
    <row r="76" spans="3:8" customFormat="1" x14ac:dyDescent="0.2">
      <c r="C76" s="137"/>
      <c r="E76" s="31"/>
      <c r="F76" s="31"/>
      <c r="G76" s="31"/>
      <c r="H76" s="31"/>
    </row>
    <row r="77" spans="3:8" customFormat="1" x14ac:dyDescent="0.2">
      <c r="C77" s="137"/>
      <c r="E77" s="31"/>
      <c r="F77" s="31"/>
      <c r="G77" s="31"/>
      <c r="H77" s="31"/>
    </row>
    <row r="78" spans="3:8" customFormat="1" x14ac:dyDescent="0.2">
      <c r="C78" s="137"/>
      <c r="E78" s="31"/>
      <c r="F78" s="31"/>
      <c r="G78" s="31"/>
      <c r="H78" s="31"/>
    </row>
    <row r="79" spans="3:8" customFormat="1" x14ac:dyDescent="0.2">
      <c r="C79" s="137"/>
      <c r="E79" s="31"/>
      <c r="F79" s="31"/>
      <c r="G79" s="31"/>
      <c r="H79" s="31"/>
    </row>
    <row r="80" spans="3:8" customFormat="1" x14ac:dyDescent="0.2">
      <c r="C80" s="137"/>
      <c r="E80" s="31"/>
      <c r="F80" s="31"/>
      <c r="G80" s="31"/>
      <c r="H80" s="31"/>
    </row>
    <row r="81" spans="3:8" customFormat="1" x14ac:dyDescent="0.2">
      <c r="C81" s="137"/>
      <c r="E81" s="31"/>
      <c r="F81" s="31"/>
      <c r="G81" s="31"/>
      <c r="H81" s="31"/>
    </row>
    <row r="82" spans="3:8" customFormat="1" x14ac:dyDescent="0.2">
      <c r="C82" s="137"/>
      <c r="E82" s="31"/>
      <c r="F82" s="31"/>
      <c r="G82" s="31"/>
      <c r="H82" s="31"/>
    </row>
    <row r="83" spans="3:8" customFormat="1" x14ac:dyDescent="0.2">
      <c r="C83" s="137"/>
      <c r="E83" s="31"/>
      <c r="F83" s="31"/>
      <c r="G83" s="31"/>
      <c r="H83" s="31"/>
    </row>
    <row r="84" spans="3:8" customFormat="1" x14ac:dyDescent="0.2">
      <c r="C84" s="137"/>
      <c r="E84" s="31"/>
      <c r="F84" s="31"/>
      <c r="G84" s="31"/>
      <c r="H84" s="31"/>
    </row>
    <row r="85" spans="3:8" customFormat="1" x14ac:dyDescent="0.2">
      <c r="C85" s="137"/>
      <c r="E85" s="31"/>
      <c r="F85" s="31"/>
      <c r="G85" s="31"/>
      <c r="H85" s="31"/>
    </row>
    <row r="86" spans="3:8" customFormat="1" x14ac:dyDescent="0.2">
      <c r="C86" s="137"/>
      <c r="E86" s="31"/>
      <c r="F86" s="31"/>
      <c r="G86" s="31"/>
      <c r="H86" s="31"/>
    </row>
  </sheetData>
  <mergeCells count="5">
    <mergeCell ref="B3:C3"/>
    <mergeCell ref="E2:H2"/>
    <mergeCell ref="B4:B5"/>
    <mergeCell ref="C4:C5"/>
    <mergeCell ref="E3:H3"/>
  </mergeCells>
  <phoneticPr fontId="2" type="noConversion"/>
  <pageMargins left="0.59055118110236227" right="0.39370078740157483" top="0.39370078740157483" bottom="0.39370078740157483" header="0" footer="0"/>
  <pageSetup paperSize="9" scale="6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N72"/>
  <sheetViews>
    <sheetView tabSelected="1" zoomScaleNormal="100" zoomScaleSheetLayoutView="100" workbookViewId="0">
      <pane xSplit="2" ySplit="5" topLeftCell="D6" activePane="bottomRight" state="frozen"/>
      <selection pane="topRight" activeCell="D1" sqref="D1"/>
      <selection pane="bottomLeft" activeCell="A6" sqref="A6"/>
      <selection pane="bottomRight" activeCell="E1" sqref="E1"/>
    </sheetView>
  </sheetViews>
  <sheetFormatPr defaultRowHeight="12.75" x14ac:dyDescent="0.2"/>
  <cols>
    <col min="1" max="1" width="6" customWidth="1"/>
    <col min="2" max="2" width="53.33203125" style="137" customWidth="1"/>
    <col min="3" max="3" width="3.1640625" style="31" customWidth="1"/>
    <col min="4" max="5" width="18.83203125" customWidth="1"/>
    <col min="6" max="6" width="18.5" customWidth="1"/>
    <col min="7" max="7" width="18.33203125" customWidth="1"/>
    <col min="8" max="9" width="9.33203125" customWidth="1"/>
    <col min="11" max="11" width="20.1640625" customWidth="1"/>
    <col min="14" max="14" width="12.33203125" customWidth="1"/>
  </cols>
  <sheetData>
    <row r="1" spans="1:14" s="11" customFormat="1" ht="34.5" customHeight="1" x14ac:dyDescent="0.25">
      <c r="A1" s="105"/>
      <c r="B1" s="130"/>
      <c r="C1" s="86"/>
      <c r="D1" s="110"/>
      <c r="E1" s="110"/>
      <c r="F1" s="110"/>
      <c r="G1" s="110" t="str">
        <f>Reporting_Country_Name</f>
        <v>Russian Federation</v>
      </c>
    </row>
    <row r="2" spans="1:14" s="11" customFormat="1" ht="21.75" customHeight="1" x14ac:dyDescent="0.25">
      <c r="A2" s="127"/>
      <c r="B2" s="139"/>
      <c r="C2" s="9"/>
      <c r="D2" s="164" t="s">
        <v>116</v>
      </c>
      <c r="E2" s="164"/>
      <c r="F2" s="164"/>
      <c r="G2" s="164"/>
    </row>
    <row r="3" spans="1:14" s="11" customFormat="1" ht="18" x14ac:dyDescent="0.2">
      <c r="A3" s="175" t="s">
        <v>120</v>
      </c>
      <c r="B3" s="175"/>
      <c r="C3" s="88"/>
      <c r="D3" s="162"/>
      <c r="E3" s="174"/>
      <c r="F3" s="174"/>
      <c r="G3" s="174"/>
    </row>
    <row r="4" spans="1:14" s="11" customFormat="1" x14ac:dyDescent="0.2">
      <c r="A4" s="176" t="str">
        <f>Reporting_Sector_Code</f>
        <v>GG</v>
      </c>
      <c r="B4" s="178" t="str">
        <f>Reporting_Sector_Name</f>
        <v>General Government</v>
      </c>
      <c r="C4" s="120"/>
      <c r="D4" s="157" t="s">
        <v>122</v>
      </c>
      <c r="E4" s="157" t="s">
        <v>123</v>
      </c>
      <c r="F4" s="157" t="s">
        <v>124</v>
      </c>
      <c r="G4" s="157" t="s">
        <v>125</v>
      </c>
    </row>
    <row r="5" spans="1:14" s="11" customFormat="1" ht="40.5" customHeight="1" x14ac:dyDescent="0.2">
      <c r="A5" s="177"/>
      <c r="B5" s="179"/>
      <c r="C5" s="120"/>
      <c r="D5" s="156" t="s">
        <v>121</v>
      </c>
      <c r="E5" s="156" t="s">
        <v>121</v>
      </c>
      <c r="F5" s="156" t="s">
        <v>121</v>
      </c>
      <c r="G5" s="156" t="s">
        <v>121</v>
      </c>
    </row>
    <row r="6" spans="1:14" ht="15" customHeight="1" x14ac:dyDescent="0.2">
      <c r="A6" s="116">
        <v>1</v>
      </c>
      <c r="B6" s="131" t="s">
        <v>91</v>
      </c>
      <c r="C6" s="92"/>
      <c r="D6" s="125">
        <v>18544.958999999999</v>
      </c>
      <c r="E6" s="125">
        <v>16507.387999999999</v>
      </c>
      <c r="F6" s="125"/>
      <c r="G6" s="125">
        <f t="shared" ref="G6" si="0">G7+G14+G15+G16</f>
        <v>0</v>
      </c>
      <c r="N6" s="33"/>
    </row>
    <row r="7" spans="1:14" ht="15" customHeight="1" x14ac:dyDescent="0.2">
      <c r="A7" s="116">
        <v>11</v>
      </c>
      <c r="B7" s="133" t="s">
        <v>64</v>
      </c>
      <c r="C7" s="93"/>
      <c r="D7" s="121">
        <v>9626.17</v>
      </c>
      <c r="E7" s="121">
        <v>9264.8689999999988</v>
      </c>
      <c r="F7" s="121"/>
      <c r="G7" s="121">
        <f t="shared" ref="G7" si="1">G8+G9+G10+G11+G12+G13</f>
        <v>0</v>
      </c>
      <c r="J7" s="33"/>
      <c r="N7" s="33"/>
    </row>
    <row r="8" spans="1:14" ht="15" customHeight="1" x14ac:dyDescent="0.2">
      <c r="A8" s="117">
        <v>111</v>
      </c>
      <c r="B8" s="133" t="s">
        <v>65</v>
      </c>
      <c r="C8" s="94"/>
      <c r="D8" s="121">
        <v>4172.7920000000004</v>
      </c>
      <c r="E8" s="121">
        <v>4874.3230000000003</v>
      </c>
      <c r="F8" s="121"/>
      <c r="G8" s="121"/>
      <c r="N8" s="33"/>
    </row>
    <row r="9" spans="1:14" ht="15" customHeight="1" x14ac:dyDescent="0.2">
      <c r="A9" s="117">
        <v>112</v>
      </c>
      <c r="B9" s="133" t="s">
        <v>66</v>
      </c>
      <c r="C9" s="94"/>
      <c r="D9" s="121"/>
      <c r="E9" s="121"/>
      <c r="F9" s="121"/>
      <c r="G9" s="121"/>
      <c r="N9" s="33"/>
    </row>
    <row r="10" spans="1:14" ht="15" customHeight="1" x14ac:dyDescent="0.2">
      <c r="A10" s="117">
        <v>113</v>
      </c>
      <c r="B10" s="133" t="s">
        <v>67</v>
      </c>
      <c r="C10" s="94"/>
      <c r="D10" s="121">
        <v>387.09500000000003</v>
      </c>
      <c r="E10" s="121">
        <v>386.95699999999999</v>
      </c>
      <c r="F10" s="121"/>
      <c r="G10" s="121"/>
      <c r="N10" s="33"/>
    </row>
    <row r="11" spans="1:14" ht="15" customHeight="1" x14ac:dyDescent="0.2">
      <c r="A11" s="117">
        <v>114</v>
      </c>
      <c r="B11" s="133" t="s">
        <v>68</v>
      </c>
      <c r="C11" s="94"/>
      <c r="D11" s="121">
        <v>4535.8069999999998</v>
      </c>
      <c r="E11" s="121">
        <v>3640.1109999999999</v>
      </c>
      <c r="F11" s="121"/>
      <c r="G11" s="121"/>
      <c r="N11" s="33"/>
    </row>
    <row r="12" spans="1:14" ht="15" customHeight="1" x14ac:dyDescent="0.2">
      <c r="A12" s="117">
        <v>115</v>
      </c>
      <c r="B12" s="133" t="s">
        <v>69</v>
      </c>
      <c r="C12" s="94"/>
      <c r="D12" s="121">
        <v>530.25900000000001</v>
      </c>
      <c r="E12" s="121">
        <v>363.46300000000002</v>
      </c>
      <c r="F12" s="121"/>
      <c r="G12" s="121"/>
      <c r="N12" s="33"/>
    </row>
    <row r="13" spans="1:14" ht="15" customHeight="1" x14ac:dyDescent="0.2">
      <c r="A13" s="117">
        <v>116</v>
      </c>
      <c r="B13" s="133" t="s">
        <v>70</v>
      </c>
      <c r="C13" s="94"/>
      <c r="D13" s="121">
        <v>0.217</v>
      </c>
      <c r="E13" s="121">
        <v>1.4999999999999999E-2</v>
      </c>
      <c r="F13" s="121"/>
      <c r="G13" s="121"/>
      <c r="N13" s="33"/>
    </row>
    <row r="14" spans="1:14" ht="15" customHeight="1" x14ac:dyDescent="0.2">
      <c r="A14" s="116">
        <v>12</v>
      </c>
      <c r="B14" s="133" t="s">
        <v>71</v>
      </c>
      <c r="C14" s="93"/>
      <c r="D14" s="121">
        <v>3448.2750000000001</v>
      </c>
      <c r="E14" s="121">
        <v>3451.415</v>
      </c>
      <c r="F14" s="121"/>
      <c r="G14" s="121"/>
      <c r="N14" s="33"/>
    </row>
    <row r="15" spans="1:14" ht="15" customHeight="1" x14ac:dyDescent="0.2">
      <c r="A15" s="116">
        <v>13</v>
      </c>
      <c r="B15" s="133" t="s">
        <v>72</v>
      </c>
      <c r="C15" s="93"/>
      <c r="D15" s="121">
        <v>0.13100000000000001</v>
      </c>
      <c r="E15" s="121">
        <v>0</v>
      </c>
      <c r="F15" s="121"/>
      <c r="G15" s="121"/>
      <c r="N15" s="33"/>
    </row>
    <row r="16" spans="1:14" ht="15" customHeight="1" x14ac:dyDescent="0.2">
      <c r="A16" s="116">
        <v>14</v>
      </c>
      <c r="B16" s="133" t="s">
        <v>92</v>
      </c>
      <c r="C16" s="93"/>
      <c r="D16" s="121">
        <v>5470.3829999999998</v>
      </c>
      <c r="E16" s="121">
        <v>3791.1039999999998</v>
      </c>
      <c r="F16" s="121"/>
      <c r="G16" s="121"/>
      <c r="N16" s="33"/>
    </row>
    <row r="17" spans="1:14" ht="15" customHeight="1" x14ac:dyDescent="0.2">
      <c r="A17" s="116">
        <v>2</v>
      </c>
      <c r="B17" s="131" t="s">
        <v>93</v>
      </c>
      <c r="C17" s="92"/>
      <c r="D17" s="125">
        <v>16136.550999999999</v>
      </c>
      <c r="E17" s="125">
        <v>18012.946</v>
      </c>
      <c r="F17" s="125"/>
      <c r="G17" s="125">
        <f t="shared" ref="G17" si="2">G18+G19+G20+G21+G22+G23+G24</f>
        <v>0</v>
      </c>
      <c r="N17" s="33"/>
    </row>
    <row r="18" spans="1:14" ht="15" customHeight="1" x14ac:dyDescent="0.2">
      <c r="A18" s="116">
        <v>21</v>
      </c>
      <c r="B18" s="133" t="s">
        <v>75</v>
      </c>
      <c r="C18" s="93"/>
      <c r="D18" s="154"/>
      <c r="E18" s="154"/>
      <c r="F18" s="154"/>
      <c r="G18" s="154"/>
      <c r="N18" s="33"/>
    </row>
    <row r="19" spans="1:14" ht="15" customHeight="1" x14ac:dyDescent="0.2">
      <c r="A19" s="116">
        <v>22</v>
      </c>
      <c r="B19" s="133" t="s">
        <v>94</v>
      </c>
      <c r="C19" s="93"/>
      <c r="D19" s="154"/>
      <c r="E19" s="154"/>
      <c r="F19" s="154"/>
      <c r="G19" s="154"/>
      <c r="N19" s="33"/>
    </row>
    <row r="20" spans="1:14" ht="15" customHeight="1" x14ac:dyDescent="0.2">
      <c r="A20" s="116">
        <v>24</v>
      </c>
      <c r="B20" s="133" t="s">
        <v>78</v>
      </c>
      <c r="C20" s="93"/>
      <c r="D20" s="154"/>
      <c r="E20" s="154"/>
      <c r="F20" s="154"/>
      <c r="G20" s="154"/>
      <c r="N20" s="33"/>
    </row>
    <row r="21" spans="1:14" ht="15" customHeight="1" x14ac:dyDescent="0.2">
      <c r="A21" s="116">
        <v>25</v>
      </c>
      <c r="B21" s="133" t="s">
        <v>79</v>
      </c>
      <c r="C21" s="93"/>
      <c r="D21" s="154"/>
      <c r="E21" s="154"/>
      <c r="F21" s="154"/>
      <c r="G21" s="154"/>
      <c r="N21" s="33"/>
    </row>
    <row r="22" spans="1:14" ht="15" customHeight="1" x14ac:dyDescent="0.2">
      <c r="A22" s="116">
        <v>26</v>
      </c>
      <c r="B22" s="133" t="s">
        <v>72</v>
      </c>
      <c r="C22" s="93"/>
      <c r="D22" s="154"/>
      <c r="E22" s="154"/>
      <c r="F22" s="154"/>
      <c r="G22" s="154"/>
      <c r="N22" s="33"/>
    </row>
    <row r="23" spans="1:14" ht="15" customHeight="1" x14ac:dyDescent="0.2">
      <c r="A23" s="116">
        <v>27</v>
      </c>
      <c r="B23" s="133" t="s">
        <v>80</v>
      </c>
      <c r="C23" s="93"/>
      <c r="D23" s="154"/>
      <c r="E23" s="154"/>
      <c r="F23" s="154"/>
      <c r="G23" s="154"/>
      <c r="N23" s="33"/>
    </row>
    <row r="24" spans="1:14" ht="15" customHeight="1" x14ac:dyDescent="0.2">
      <c r="A24" s="116">
        <v>28</v>
      </c>
      <c r="B24" s="133" t="s">
        <v>95</v>
      </c>
      <c r="C24" s="93"/>
      <c r="D24" s="154"/>
      <c r="E24" s="154"/>
      <c r="F24" s="154"/>
      <c r="G24" s="154"/>
      <c r="N24" s="33"/>
    </row>
    <row r="25" spans="1:14" ht="15" customHeight="1" x14ac:dyDescent="0.2">
      <c r="A25" s="116" t="s">
        <v>10</v>
      </c>
      <c r="B25" s="140" t="s">
        <v>96</v>
      </c>
      <c r="C25" s="95"/>
      <c r="D25" s="125">
        <v>2408.4079999999994</v>
      </c>
      <c r="E25" s="125">
        <v>-1505.5580000000009</v>
      </c>
      <c r="F25" s="125"/>
      <c r="G25" s="125">
        <f t="shared" ref="G25" si="3">G6-G17</f>
        <v>0</v>
      </c>
      <c r="N25" s="33"/>
    </row>
    <row r="26" spans="1:14" ht="15" customHeight="1" x14ac:dyDescent="0.2">
      <c r="A26" s="116">
        <v>31</v>
      </c>
      <c r="B26" s="131" t="s">
        <v>97</v>
      </c>
      <c r="C26" s="92"/>
      <c r="D26" s="125">
        <v>2916.2179999999998</v>
      </c>
      <c r="E26" s="125">
        <v>2325.23</v>
      </c>
      <c r="F26" s="125"/>
      <c r="G26" s="125">
        <f t="shared" ref="G26" si="4">G27-G28</f>
        <v>0</v>
      </c>
      <c r="N26" s="33"/>
    </row>
    <row r="27" spans="1:14" ht="15" customHeight="1" x14ac:dyDescent="0.2">
      <c r="A27" s="116">
        <v>31.1</v>
      </c>
      <c r="B27" s="133" t="s">
        <v>98</v>
      </c>
      <c r="C27" s="93"/>
      <c r="D27" s="154"/>
      <c r="E27" s="154"/>
      <c r="F27" s="154"/>
      <c r="G27" s="154"/>
      <c r="N27" s="33"/>
    </row>
    <row r="28" spans="1:14" ht="15" customHeight="1" x14ac:dyDescent="0.2">
      <c r="A28" s="116">
        <v>31.2</v>
      </c>
      <c r="B28" s="133" t="s">
        <v>99</v>
      </c>
      <c r="C28" s="93"/>
      <c r="D28" s="154"/>
      <c r="E28" s="154"/>
      <c r="F28" s="154"/>
      <c r="G28" s="154"/>
      <c r="N28" s="33"/>
    </row>
    <row r="29" spans="1:14" ht="15" customHeight="1" x14ac:dyDescent="0.2">
      <c r="A29" s="116" t="s">
        <v>11</v>
      </c>
      <c r="B29" s="140" t="s">
        <v>100</v>
      </c>
      <c r="C29" s="95"/>
      <c r="D29" s="125">
        <v>-507.8100000000004</v>
      </c>
      <c r="E29" s="125">
        <v>-3830.7880000000009</v>
      </c>
      <c r="F29" s="125"/>
      <c r="G29" s="125">
        <f t="shared" ref="G29" si="5">G6-G17-G26</f>
        <v>0</v>
      </c>
      <c r="N29" s="33"/>
    </row>
    <row r="30" spans="1:14" ht="15" customHeight="1" x14ac:dyDescent="0.2">
      <c r="A30" s="118" t="s">
        <v>12</v>
      </c>
      <c r="B30" s="131" t="s">
        <v>101</v>
      </c>
      <c r="C30" s="92"/>
      <c r="D30" s="125">
        <v>211.36</v>
      </c>
      <c r="E30" s="125">
        <v>136.803</v>
      </c>
      <c r="F30" s="125"/>
      <c r="G30" s="125">
        <f t="shared" ref="G30" si="6">G32+G33+G34+G35+G36+G37</f>
        <v>0</v>
      </c>
      <c r="N30" s="33"/>
    </row>
    <row r="31" spans="1:14" ht="15" customHeight="1" x14ac:dyDescent="0.2">
      <c r="A31" s="116" t="s">
        <v>23</v>
      </c>
      <c r="B31" s="132" t="s">
        <v>107</v>
      </c>
      <c r="C31" s="100"/>
      <c r="D31" s="121"/>
      <c r="E31" s="121"/>
      <c r="F31" s="121"/>
      <c r="G31" s="121"/>
      <c r="N31" s="33"/>
    </row>
    <row r="32" spans="1:14" ht="15" customHeight="1" x14ac:dyDescent="0.2">
      <c r="A32" s="116">
        <v>3203</v>
      </c>
      <c r="B32" s="133" t="s">
        <v>117</v>
      </c>
      <c r="C32" s="93"/>
      <c r="D32" s="121">
        <v>-2.661</v>
      </c>
      <c r="E32" s="121">
        <v>24.635999999999999</v>
      </c>
      <c r="F32" s="121"/>
      <c r="G32" s="121"/>
      <c r="N32" s="33"/>
    </row>
    <row r="33" spans="1:14" ht="15" customHeight="1" x14ac:dyDescent="0.2">
      <c r="A33" s="116">
        <v>3204</v>
      </c>
      <c r="B33" s="133" t="s">
        <v>54</v>
      </c>
      <c r="C33" s="93"/>
      <c r="D33" s="121">
        <v>30.72</v>
      </c>
      <c r="E33" s="121">
        <v>30.062999999999999</v>
      </c>
      <c r="F33" s="121"/>
      <c r="G33" s="121"/>
      <c r="N33" s="33"/>
    </row>
    <row r="34" spans="1:14" ht="15" customHeight="1" x14ac:dyDescent="0.2">
      <c r="A34" s="116">
        <v>3205</v>
      </c>
      <c r="B34" s="133" t="s">
        <v>55</v>
      </c>
      <c r="C34" s="93"/>
      <c r="D34" s="121">
        <v>95.058000000000007</v>
      </c>
      <c r="E34" s="121">
        <v>132.167</v>
      </c>
      <c r="F34" s="121"/>
      <c r="G34" s="121"/>
      <c r="N34" s="33"/>
    </row>
    <row r="35" spans="1:14" ht="15" customHeight="1" x14ac:dyDescent="0.2">
      <c r="A35" s="116">
        <v>3206</v>
      </c>
      <c r="B35" s="133" t="s">
        <v>56</v>
      </c>
      <c r="C35" s="93"/>
      <c r="D35" s="121"/>
      <c r="E35" s="121"/>
      <c r="F35" s="121"/>
      <c r="G35" s="121"/>
      <c r="N35" s="33"/>
    </row>
    <row r="36" spans="1:14" ht="15" customHeight="1" x14ac:dyDescent="0.2">
      <c r="A36" s="116">
        <v>3207</v>
      </c>
      <c r="B36" s="133" t="s">
        <v>57</v>
      </c>
      <c r="C36" s="93"/>
      <c r="D36" s="121"/>
      <c r="E36" s="121"/>
      <c r="F36" s="121"/>
      <c r="G36" s="121"/>
      <c r="N36" s="33"/>
    </row>
    <row r="37" spans="1:14" ht="15" customHeight="1" x14ac:dyDescent="0.2">
      <c r="A37" s="116">
        <v>3208</v>
      </c>
      <c r="B37" s="133" t="s">
        <v>58</v>
      </c>
      <c r="C37" s="122"/>
      <c r="D37" s="121">
        <v>88.242999999999995</v>
      </c>
      <c r="E37" s="121">
        <v>-50.063000000000002</v>
      </c>
      <c r="F37" s="121"/>
      <c r="G37" s="121"/>
      <c r="N37" s="33"/>
    </row>
    <row r="38" spans="1:14" ht="15" customHeight="1" x14ac:dyDescent="0.2">
      <c r="A38" s="116" t="s">
        <v>23</v>
      </c>
      <c r="B38" s="132" t="s">
        <v>109</v>
      </c>
      <c r="C38" s="100"/>
      <c r="D38" s="121"/>
      <c r="E38" s="121"/>
      <c r="F38" s="121"/>
      <c r="G38" s="121"/>
      <c r="N38" s="33"/>
    </row>
    <row r="39" spans="1:14" ht="15" customHeight="1" x14ac:dyDescent="0.2">
      <c r="A39" s="116" t="s">
        <v>13</v>
      </c>
      <c r="B39" s="133" t="s">
        <v>110</v>
      </c>
      <c r="C39" s="93"/>
      <c r="D39" s="121">
        <v>185.93100000000001</v>
      </c>
      <c r="E39" s="121">
        <v>116.90600000000001</v>
      </c>
      <c r="F39" s="121"/>
      <c r="G39" s="121"/>
      <c r="N39" s="33"/>
    </row>
    <row r="40" spans="1:14" ht="15" customHeight="1" x14ac:dyDescent="0.2">
      <c r="A40" s="116" t="s">
        <v>14</v>
      </c>
      <c r="B40" s="133" t="s">
        <v>111</v>
      </c>
      <c r="C40" s="93"/>
      <c r="D40" s="121">
        <v>25.428999999999998</v>
      </c>
      <c r="E40" s="121">
        <v>19.896999999999998</v>
      </c>
      <c r="F40" s="121"/>
      <c r="G40" s="121"/>
      <c r="N40" s="33"/>
    </row>
    <row r="41" spans="1:14" ht="15" customHeight="1" x14ac:dyDescent="0.2">
      <c r="A41" s="116">
        <v>3201</v>
      </c>
      <c r="B41" s="133" t="s">
        <v>52</v>
      </c>
      <c r="C41" s="93"/>
      <c r="D41" s="121"/>
      <c r="E41" s="121"/>
      <c r="F41" s="121"/>
      <c r="G41" s="121"/>
      <c r="H41" s="13"/>
      <c r="I41" s="13"/>
      <c r="J41" s="13"/>
      <c r="K41" s="13"/>
      <c r="N41" s="33"/>
    </row>
    <row r="42" spans="1:14" ht="15" customHeight="1" x14ac:dyDescent="0.2">
      <c r="A42" s="116">
        <v>33</v>
      </c>
      <c r="B42" s="131" t="s">
        <v>90</v>
      </c>
      <c r="C42" s="92"/>
      <c r="D42" s="125">
        <v>462.44400000000002</v>
      </c>
      <c r="E42" s="125">
        <v>1222.3589999999999</v>
      </c>
      <c r="F42" s="125"/>
      <c r="G42" s="125">
        <f t="shared" ref="G42" si="7">G43+G44+G45+G46+G47+G48+G49+G50+G51</f>
        <v>0</v>
      </c>
      <c r="N42" s="33"/>
    </row>
    <row r="43" spans="1:14" ht="15" customHeight="1" x14ac:dyDescent="0.2">
      <c r="A43" s="119"/>
      <c r="B43" s="132" t="s">
        <v>107</v>
      </c>
      <c r="C43" s="100"/>
      <c r="D43" s="121"/>
      <c r="E43" s="121"/>
      <c r="F43" s="121"/>
      <c r="G43" s="121"/>
      <c r="N43" s="33"/>
    </row>
    <row r="44" spans="1:14" ht="15" customHeight="1" x14ac:dyDescent="0.2">
      <c r="A44" s="116">
        <v>3301</v>
      </c>
      <c r="B44" s="134" t="s">
        <v>112</v>
      </c>
      <c r="C44" s="101"/>
      <c r="D44" s="121"/>
      <c r="E44" s="121"/>
      <c r="F44" s="121"/>
      <c r="G44" s="121"/>
      <c r="N44" s="33"/>
    </row>
    <row r="45" spans="1:14" ht="15" customHeight="1" x14ac:dyDescent="0.2">
      <c r="A45" s="116">
        <v>3302</v>
      </c>
      <c r="B45" s="133" t="s">
        <v>53</v>
      </c>
      <c r="C45" s="93"/>
      <c r="D45" s="121"/>
      <c r="E45" s="121"/>
      <c r="F45" s="121"/>
      <c r="G45" s="121"/>
      <c r="N45" s="33"/>
    </row>
    <row r="46" spans="1:14" ht="15" customHeight="1" x14ac:dyDescent="0.2">
      <c r="A46" s="116">
        <v>3303</v>
      </c>
      <c r="B46" s="133" t="s">
        <v>117</v>
      </c>
      <c r="C46" s="93"/>
      <c r="D46" s="121">
        <v>585.178</v>
      </c>
      <c r="E46" s="121">
        <v>1139.549</v>
      </c>
      <c r="F46" s="121"/>
      <c r="G46" s="121"/>
      <c r="N46" s="33"/>
    </row>
    <row r="47" spans="1:14" ht="15" customHeight="1" x14ac:dyDescent="0.2">
      <c r="A47" s="116">
        <v>3304</v>
      </c>
      <c r="B47" s="133" t="s">
        <v>54</v>
      </c>
      <c r="C47" s="93"/>
      <c r="D47" s="121">
        <v>-122.73399999999999</v>
      </c>
      <c r="E47" s="121">
        <v>82.81</v>
      </c>
      <c r="F47" s="121"/>
      <c r="G47" s="121"/>
      <c r="N47" s="33"/>
    </row>
    <row r="48" spans="1:14" ht="15" customHeight="1" x14ac:dyDescent="0.2">
      <c r="A48" s="116">
        <v>3305</v>
      </c>
      <c r="B48" s="133" t="s">
        <v>55</v>
      </c>
      <c r="C48" s="93"/>
      <c r="D48" s="121"/>
      <c r="E48" s="121"/>
      <c r="F48" s="121"/>
      <c r="G48" s="121"/>
      <c r="N48" s="33"/>
    </row>
    <row r="49" spans="1:14" ht="15" customHeight="1" x14ac:dyDescent="0.2">
      <c r="A49" s="116">
        <v>3306</v>
      </c>
      <c r="B49" s="133" t="s">
        <v>56</v>
      </c>
      <c r="C49" s="93"/>
      <c r="D49" s="121"/>
      <c r="E49" s="121"/>
      <c r="F49" s="121"/>
      <c r="G49" s="121"/>
      <c r="N49" s="33"/>
    </row>
    <row r="50" spans="1:14" ht="15" customHeight="1" x14ac:dyDescent="0.2">
      <c r="A50" s="116">
        <v>3307</v>
      </c>
      <c r="B50" s="133" t="s">
        <v>57</v>
      </c>
      <c r="C50" s="93"/>
      <c r="D50" s="121"/>
      <c r="E50" s="121"/>
      <c r="F50" s="121"/>
      <c r="G50" s="121"/>
      <c r="N50" s="33"/>
    </row>
    <row r="51" spans="1:14" ht="15" customHeight="1" x14ac:dyDescent="0.2">
      <c r="A51" s="116">
        <v>3308</v>
      </c>
      <c r="B51" s="133" t="s">
        <v>60</v>
      </c>
      <c r="C51" s="122"/>
      <c r="D51" s="121"/>
      <c r="E51" s="121"/>
      <c r="F51" s="121"/>
      <c r="G51" s="121"/>
      <c r="N51" s="33"/>
    </row>
    <row r="52" spans="1:14" ht="15" customHeight="1" x14ac:dyDescent="0.2">
      <c r="A52" s="116" t="s">
        <v>23</v>
      </c>
      <c r="B52" s="132" t="s">
        <v>113</v>
      </c>
      <c r="C52" s="100"/>
      <c r="D52" s="121"/>
      <c r="E52" s="121"/>
      <c r="F52" s="121"/>
      <c r="G52" s="121"/>
      <c r="N52" s="33"/>
    </row>
    <row r="53" spans="1:14" ht="15" customHeight="1" x14ac:dyDescent="0.2">
      <c r="A53" s="116">
        <v>331</v>
      </c>
      <c r="B53" s="133" t="s">
        <v>110</v>
      </c>
      <c r="C53" s="93"/>
      <c r="D53" s="121">
        <v>466.42200000000003</v>
      </c>
      <c r="E53" s="121">
        <v>1222.3439999999998</v>
      </c>
      <c r="F53" s="121"/>
      <c r="G53" s="121"/>
      <c r="N53" s="33"/>
    </row>
    <row r="54" spans="1:14" ht="15" customHeight="1" x14ac:dyDescent="0.2">
      <c r="A54" s="116">
        <v>332</v>
      </c>
      <c r="B54" s="133" t="s">
        <v>111</v>
      </c>
      <c r="C54" s="93"/>
      <c r="D54" s="121">
        <v>-3.9780000000000002</v>
      </c>
      <c r="E54" s="121">
        <v>1.4999999999999999E-2</v>
      </c>
      <c r="F54" s="121"/>
      <c r="G54" s="121"/>
      <c r="N54" s="33"/>
    </row>
    <row r="55" spans="1:14" ht="15" customHeight="1" x14ac:dyDescent="0.2">
      <c r="A55" s="116" t="s">
        <v>15</v>
      </c>
      <c r="B55" s="140" t="s">
        <v>102</v>
      </c>
      <c r="C55" s="95"/>
      <c r="D55" s="125">
        <v>251.084</v>
      </c>
      <c r="E55" s="125">
        <v>1085.556</v>
      </c>
      <c r="F55" s="125"/>
      <c r="G55" s="125">
        <f t="shared" ref="G55" si="8">G42-G30</f>
        <v>0</v>
      </c>
      <c r="N55" s="33"/>
    </row>
    <row r="56" spans="1:14" ht="15" customHeight="1" x14ac:dyDescent="0.2">
      <c r="A56" s="116" t="s">
        <v>16</v>
      </c>
      <c r="B56" s="140" t="s">
        <v>103</v>
      </c>
      <c r="C56" s="95"/>
      <c r="D56" s="125">
        <v>-256.726</v>
      </c>
      <c r="E56" s="125">
        <v>-2745.232</v>
      </c>
      <c r="F56" s="125"/>
      <c r="G56" s="125"/>
      <c r="N56" s="33"/>
    </row>
    <row r="57" spans="1:14" ht="15" customHeight="1" x14ac:dyDescent="0.2">
      <c r="A57" s="118" t="s">
        <v>17</v>
      </c>
      <c r="B57" s="132" t="s">
        <v>119</v>
      </c>
      <c r="C57" s="100"/>
      <c r="D57" s="125">
        <v>0</v>
      </c>
      <c r="E57" s="125">
        <v>0</v>
      </c>
      <c r="F57" s="125"/>
      <c r="G57" s="125">
        <f t="shared" ref="G57" si="9">G30-G42+G56-G29</f>
        <v>0</v>
      </c>
      <c r="N57" s="33"/>
    </row>
    <row r="58" spans="1:14" ht="15" customHeight="1" x14ac:dyDescent="0.2">
      <c r="A58" s="116"/>
      <c r="B58" s="144" t="s">
        <v>104</v>
      </c>
      <c r="C58" s="102"/>
      <c r="D58" s="121"/>
      <c r="E58" s="121"/>
      <c r="F58" s="121"/>
      <c r="G58" s="121"/>
      <c r="N58" s="33"/>
    </row>
    <row r="59" spans="1:14" ht="15" customHeight="1" x14ac:dyDescent="0.2">
      <c r="A59" s="116" t="s">
        <v>22</v>
      </c>
      <c r="B59" s="132" t="s">
        <v>105</v>
      </c>
      <c r="C59" s="100"/>
      <c r="D59" s="121">
        <v>19052.769</v>
      </c>
      <c r="E59" s="121">
        <v>20338.175999999999</v>
      </c>
      <c r="F59" s="121"/>
      <c r="G59" s="121">
        <f t="shared" ref="G59" si="10">G17+G26</f>
        <v>0</v>
      </c>
      <c r="N59" s="33"/>
    </row>
    <row r="60" spans="1:14" x14ac:dyDescent="0.2">
      <c r="A60" s="32"/>
      <c r="B60" s="146"/>
      <c r="D60" s="31"/>
      <c r="E60" s="31"/>
      <c r="F60" s="31"/>
      <c r="G60" s="31"/>
    </row>
    <row r="61" spans="1:14" x14ac:dyDescent="0.2">
      <c r="A61" s="29"/>
      <c r="B61" s="145"/>
      <c r="C61" s="25"/>
      <c r="D61" s="151"/>
      <c r="E61" s="151"/>
      <c r="F61" s="151"/>
      <c r="G61" s="151"/>
    </row>
    <row r="62" spans="1:14" x14ac:dyDescent="0.2">
      <c r="A62" s="29"/>
      <c r="B62" s="145"/>
      <c r="C62" s="25"/>
      <c r="D62" s="151"/>
      <c r="E62" s="151"/>
      <c r="F62" s="151"/>
      <c r="G62" s="151"/>
    </row>
    <row r="63" spans="1:14" x14ac:dyDescent="0.2">
      <c r="A63" s="29"/>
      <c r="B63" s="147"/>
      <c r="C63" s="30"/>
      <c r="D63" s="151"/>
      <c r="E63" s="151"/>
      <c r="F63" s="151"/>
      <c r="G63" s="151"/>
    </row>
    <row r="64" spans="1:14" x14ac:dyDescent="0.2">
      <c r="D64" s="151"/>
      <c r="E64" s="151"/>
      <c r="F64" s="151"/>
      <c r="G64" s="151"/>
    </row>
    <row r="65" spans="2:7" x14ac:dyDescent="0.2">
      <c r="B65" s="148"/>
      <c r="C65" s="12"/>
      <c r="D65" s="151"/>
      <c r="E65" s="151"/>
      <c r="F65" s="151"/>
      <c r="G65" s="151"/>
    </row>
    <row r="66" spans="2:7" x14ac:dyDescent="0.2">
      <c r="B66" s="148"/>
      <c r="C66" s="12"/>
      <c r="D66" s="151"/>
      <c r="E66" s="151"/>
      <c r="F66" s="151"/>
      <c r="G66" s="151"/>
    </row>
    <row r="67" spans="2:7" x14ac:dyDescent="0.2">
      <c r="D67" s="151"/>
      <c r="E67" s="151"/>
      <c r="F67" s="151"/>
      <c r="G67" s="151"/>
    </row>
    <row r="68" spans="2:7" x14ac:dyDescent="0.2">
      <c r="D68" s="151"/>
      <c r="E68" s="151"/>
      <c r="F68" s="151"/>
      <c r="G68" s="151"/>
    </row>
    <row r="69" spans="2:7" x14ac:dyDescent="0.2">
      <c r="D69" s="151"/>
      <c r="E69" s="151"/>
      <c r="F69" s="151"/>
      <c r="G69" s="151"/>
    </row>
    <row r="70" spans="2:7" x14ac:dyDescent="0.2">
      <c r="D70" s="151"/>
      <c r="E70" s="151"/>
      <c r="F70" s="151"/>
      <c r="G70" s="151"/>
    </row>
    <row r="71" spans="2:7" x14ac:dyDescent="0.2">
      <c r="D71" s="151"/>
      <c r="E71" s="151"/>
      <c r="F71" s="151"/>
      <c r="G71" s="151"/>
    </row>
    <row r="72" spans="2:7" x14ac:dyDescent="0.2">
      <c r="D72" s="151"/>
      <c r="E72" s="151"/>
      <c r="F72" s="151"/>
      <c r="G72" s="151"/>
    </row>
  </sheetData>
  <mergeCells count="5">
    <mergeCell ref="D3:G3"/>
    <mergeCell ref="D2:G2"/>
    <mergeCell ref="A3:B3"/>
    <mergeCell ref="A4:A5"/>
    <mergeCell ref="B4:B5"/>
  </mergeCells>
  <phoneticPr fontId="2" type="noConversion"/>
  <pageMargins left="0.59055118110236227" right="0.39370078740157483" top="0.39370078740157483" bottom="0.39370078740157483" header="0" footer="0"/>
  <pageSetup paperSize="9" scale="5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9"/>
  <dimension ref="C2:J14"/>
  <sheetViews>
    <sheetView workbookViewId="0"/>
  </sheetViews>
  <sheetFormatPr defaultColWidth="10.6640625" defaultRowHeight="12.75" x14ac:dyDescent="0.2"/>
  <cols>
    <col min="1" max="2" width="10.6640625" style="17" customWidth="1"/>
    <col min="3" max="3" width="22.83203125" style="17" bestFit="1" customWidth="1"/>
    <col min="4" max="4" width="38.33203125" style="17" customWidth="1"/>
    <col min="5" max="5" width="47.5" style="17" customWidth="1"/>
    <col min="6" max="6" width="4.6640625" style="17" bestFit="1" customWidth="1"/>
    <col min="7" max="8" width="5.33203125" style="17" bestFit="1" customWidth="1"/>
    <col min="9" max="9" width="5" style="17" bestFit="1" customWidth="1"/>
    <col min="10" max="10" width="5.1640625" style="17" bestFit="1" customWidth="1"/>
    <col min="11" max="12" width="5" style="17" bestFit="1" customWidth="1"/>
    <col min="13" max="13" width="14.33203125" style="17" bestFit="1" customWidth="1"/>
    <col min="14" max="16384" width="10.6640625" style="17"/>
  </cols>
  <sheetData>
    <row r="2" spans="3:10" x14ac:dyDescent="0.2">
      <c r="C2" s="14" t="s">
        <v>0</v>
      </c>
      <c r="D2" s="15" t="s">
        <v>9</v>
      </c>
      <c r="E2" s="16" t="s">
        <v>26</v>
      </c>
    </row>
    <row r="5" spans="3:10" s="19" customFormat="1" x14ac:dyDescent="0.2">
      <c r="C5" s="180" t="s">
        <v>1</v>
      </c>
      <c r="D5" s="182"/>
      <c r="E5" s="183"/>
      <c r="F5" s="183"/>
      <c r="G5" s="183"/>
      <c r="H5" s="183"/>
      <c r="I5" s="183"/>
      <c r="J5" s="18"/>
    </row>
    <row r="6" spans="3:10" s="19" customFormat="1" x14ac:dyDescent="0.2">
      <c r="C6" s="181"/>
      <c r="D6" s="184"/>
      <c r="E6" s="185"/>
      <c r="F6" s="185"/>
      <c r="G6" s="185"/>
      <c r="H6" s="185"/>
      <c r="I6" s="185"/>
      <c r="J6" s="20"/>
    </row>
    <row r="7" spans="3:10" s="19" customFormat="1" ht="16.5" x14ac:dyDescent="0.2">
      <c r="C7" s="181" t="s">
        <v>2</v>
      </c>
      <c r="D7" s="184"/>
      <c r="E7" s="184"/>
      <c r="F7" s="184"/>
      <c r="G7" s="184"/>
      <c r="H7" s="184"/>
      <c r="I7" s="184"/>
      <c r="J7" s="21"/>
    </row>
    <row r="8" spans="3:10" s="19" customFormat="1" ht="16.5" x14ac:dyDescent="0.2">
      <c r="C8" s="181"/>
      <c r="D8" s="184"/>
      <c r="E8" s="184"/>
      <c r="F8" s="184"/>
      <c r="G8" s="184"/>
      <c r="H8" s="184"/>
      <c r="I8" s="184"/>
      <c r="J8" s="21"/>
    </row>
    <row r="9" spans="3:10" s="19" customFormat="1" x14ac:dyDescent="0.2">
      <c r="C9" s="181" t="s">
        <v>3</v>
      </c>
      <c r="D9" s="186"/>
      <c r="E9" s="186"/>
      <c r="F9" s="186"/>
      <c r="G9" s="186"/>
      <c r="H9" s="186"/>
      <c r="I9" s="186"/>
      <c r="J9" s="187"/>
    </row>
    <row r="10" spans="3:10" s="19" customFormat="1" x14ac:dyDescent="0.2">
      <c r="C10" s="181"/>
      <c r="D10" s="186"/>
      <c r="E10" s="186"/>
      <c r="F10" s="186"/>
      <c r="G10" s="186"/>
      <c r="H10" s="186"/>
      <c r="I10" s="186"/>
      <c r="J10" s="187"/>
    </row>
    <row r="11" spans="3:10" s="19" customFormat="1" ht="12.75" customHeight="1" x14ac:dyDescent="0.2">
      <c r="C11" s="17"/>
      <c r="D11" s="22"/>
      <c r="E11" s="17"/>
      <c r="F11" s="17"/>
      <c r="G11" s="17"/>
      <c r="H11" s="17"/>
      <c r="I11" s="17"/>
      <c r="J11" s="17"/>
    </row>
    <row r="12" spans="3:10" s="19" customFormat="1" ht="12.75" customHeight="1" x14ac:dyDescent="0.2">
      <c r="C12" s="17"/>
      <c r="D12" s="17"/>
      <c r="E12" s="17"/>
      <c r="F12" s="17"/>
      <c r="G12" s="17"/>
      <c r="H12" s="17"/>
      <c r="I12" s="17"/>
      <c r="J12" s="17"/>
    </row>
    <row r="13" spans="3:10" s="19" customFormat="1" x14ac:dyDescent="0.2">
      <c r="C13" s="14" t="s">
        <v>4</v>
      </c>
      <c r="D13" s="23" t="s">
        <v>5</v>
      </c>
      <c r="E13" s="23" t="s">
        <v>6</v>
      </c>
      <c r="F13" s="17"/>
      <c r="G13" s="17"/>
      <c r="H13" s="17"/>
      <c r="I13" s="17"/>
      <c r="J13" s="17"/>
    </row>
    <row r="14" spans="3:10" x14ac:dyDescent="0.2">
      <c r="D14" s="24" t="s">
        <v>7</v>
      </c>
      <c r="E14" s="24" t="s">
        <v>8</v>
      </c>
    </row>
  </sheetData>
  <sheetProtection formatCells="0"/>
  <mergeCells count="6">
    <mergeCell ref="C5:C6"/>
    <mergeCell ref="D5:I6"/>
    <mergeCell ref="C9:C10"/>
    <mergeCell ref="D9:J10"/>
    <mergeCell ref="C7:C8"/>
    <mergeCell ref="D7:I8"/>
  </mergeCells>
  <phoneticPr fontId="22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2" workbookViewId="0"/>
  </sheetViews>
  <sheetFormatPr defaultRowHeight="12.75" x14ac:dyDescent="0.2"/>
  <sheetData>
    <row r="1" spans="1:1" hidden="1" x14ac:dyDescent="0.2">
      <c r="A1" t="s">
        <v>27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CoverPage</vt:lpstr>
      <vt:lpstr>Balance Sheet</vt:lpstr>
      <vt:lpstr>Stmt of Govt Operations</vt:lpstr>
      <vt:lpstr>Sources &amp; Uses of Cash</vt:lpstr>
      <vt:lpstr>Control</vt:lpstr>
      <vt:lpstr>Report Form</vt:lpstr>
      <vt:lpstr>Control!Range_CoverShadow</vt:lpstr>
      <vt:lpstr>Control!Range_RangeNames</vt:lpstr>
      <vt:lpstr>Control!Range_SheetNames</vt:lpstr>
      <vt:lpstr>'Balance Sheet'!Заголовки_для_печати</vt:lpstr>
      <vt:lpstr>'Sources &amp; Uses of Cash'!Заголовки_для_печати</vt:lpstr>
      <vt:lpstr>'Stmt of Govt Operations'!Заголовки_для_печати</vt:lpstr>
      <vt:lpstr>'Balance Sheet'!Область_печати</vt:lpstr>
      <vt:lpstr>CoverPage!Область_печати</vt:lpstr>
      <vt:lpstr>'Sources &amp; Uses of Cash'!Область_печати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 Freqency Template_Nov21</dc:title>
  <dc:subject>TBL</dc:subject>
  <dc:creator>DOCSINDEX</dc:creator>
  <cp:lastModifiedBy>Game World</cp:lastModifiedBy>
  <cp:lastPrinted>2025-06-03T18:17:12Z</cp:lastPrinted>
  <dcterms:created xsi:type="dcterms:W3CDTF">2006-11-20T21:34:44Z</dcterms:created>
  <dcterms:modified xsi:type="dcterms:W3CDTF">2026-01-23T12:09:48Z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62824538</vt:i4>
  </property>
  <property fmtid="{D5CDD505-2E9C-101B-9397-08002B2CF9AE}" pid="3" name="_NewReviewCycle">
    <vt:lpwstr/>
  </property>
  <property fmtid="{D5CDD505-2E9C-101B-9397-08002B2CF9AE}" pid="4" name="_EmailSubject">
    <vt:lpwstr>GFS Website Update (Email 2 of 2)</vt:lpwstr>
  </property>
  <property fmtid="{D5CDD505-2E9C-101B-9397-08002B2CF9AE}" pid="5" name="_AuthorEmail">
    <vt:lpwstr>TWICKENS@imf.org</vt:lpwstr>
  </property>
  <property fmtid="{D5CDD505-2E9C-101B-9397-08002B2CF9AE}" pid="6" name="_AuthorEmailDisplayName">
    <vt:lpwstr>Wickens, Tobias</vt:lpwstr>
  </property>
  <property fmtid="{D5CDD505-2E9C-101B-9397-08002B2CF9AE}" pid="7" name="_ReviewingToolsShownOnce">
    <vt:lpwstr/>
  </property>
</Properties>
</file>